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tiff" ContentType="image/tif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Z:\Projects\Web\"/>
    </mc:Choice>
  </mc:AlternateContent>
  <bookViews>
    <workbookView xWindow="0" yWindow="0" windowWidth="20490" windowHeight="7755" tabRatio="667"/>
  </bookViews>
  <sheets>
    <sheet name="Disclaimer-License" sheetId="8" r:id="rId1"/>
    <sheet name="Normalization_100%_qHNMR" sheetId="5" r:id="rId2"/>
    <sheet name="Normalization_100%_qHNMR_Purest" sheetId="7" r:id="rId3"/>
  </sheets>
  <definedNames>
    <definedName name="_xlnm.Print_Area" localSheetId="1">'Normalization_100%_qHNMR'!$A$1:$BH$87</definedName>
    <definedName name="_xlnm.Print_Area" localSheetId="2">'Normalization_100%_qHNMR_Purest'!$A$1:$BH$87</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9" i="7" l="1"/>
  <c r="E19" i="5"/>
  <c r="E22" i="5" l="1"/>
  <c r="K22" i="5" l="1"/>
  <c r="K22" i="7"/>
  <c r="G22" i="7"/>
  <c r="L34" i="7" l="1"/>
  <c r="M34" i="7"/>
  <c r="N34" i="7"/>
  <c r="K25" i="7"/>
  <c r="K26" i="7"/>
  <c r="BF83" i="7"/>
  <c r="BE83" i="7"/>
  <c r="BD83" i="7"/>
  <c r="BC83" i="7"/>
  <c r="BB83" i="7"/>
  <c r="BA83" i="7"/>
  <c r="AZ83" i="7"/>
  <c r="AY83" i="7"/>
  <c r="AX83" i="7"/>
  <c r="AW83" i="7"/>
  <c r="AV83" i="7"/>
  <c r="AU83" i="7"/>
  <c r="AT83" i="7"/>
  <c r="AS83" i="7"/>
  <c r="AR83" i="7"/>
  <c r="AQ83" i="7"/>
  <c r="AP83" i="7"/>
  <c r="AO83" i="7"/>
  <c r="AN83" i="7"/>
  <c r="AM83" i="7"/>
  <c r="AL83" i="7"/>
  <c r="AK83" i="7"/>
  <c r="AJ83" i="7"/>
  <c r="AI83" i="7"/>
  <c r="AH83" i="7"/>
  <c r="AG83" i="7"/>
  <c r="AF83" i="7"/>
  <c r="AE83" i="7"/>
  <c r="AD83" i="7"/>
  <c r="AC83" i="7"/>
  <c r="AB83" i="7"/>
  <c r="AA83" i="7"/>
  <c r="Z83" i="7"/>
  <c r="Y83" i="7"/>
  <c r="X83" i="7"/>
  <c r="W83" i="7"/>
  <c r="V83" i="7"/>
  <c r="U83" i="7"/>
  <c r="T83" i="7"/>
  <c r="S83" i="7"/>
  <c r="R83" i="7"/>
  <c r="Q83" i="7"/>
  <c r="P83" i="7"/>
  <c r="O83" i="7"/>
  <c r="N83" i="7"/>
  <c r="M83" i="7"/>
  <c r="L83" i="7"/>
  <c r="K83" i="7"/>
  <c r="J83" i="7"/>
  <c r="BF78" i="7"/>
  <c r="BE78" i="7"/>
  <c r="BD78" i="7"/>
  <c r="BC78" i="7"/>
  <c r="BB78" i="7"/>
  <c r="BA78" i="7"/>
  <c r="AZ78" i="7"/>
  <c r="AY78" i="7"/>
  <c r="AX78" i="7"/>
  <c r="AW78" i="7"/>
  <c r="AV78" i="7"/>
  <c r="AU78" i="7"/>
  <c r="AT78" i="7"/>
  <c r="AS78" i="7"/>
  <c r="AR78" i="7"/>
  <c r="AQ78" i="7"/>
  <c r="AP78" i="7"/>
  <c r="AO78" i="7"/>
  <c r="AN78" i="7"/>
  <c r="AM78" i="7"/>
  <c r="AL78" i="7"/>
  <c r="AK78" i="7"/>
  <c r="AJ78" i="7"/>
  <c r="AI78" i="7"/>
  <c r="AH78" i="7"/>
  <c r="AG78" i="7"/>
  <c r="AF78" i="7"/>
  <c r="AE78" i="7"/>
  <c r="AD78" i="7"/>
  <c r="AC78" i="7"/>
  <c r="AB78" i="7"/>
  <c r="AA78" i="7"/>
  <c r="Z78" i="7"/>
  <c r="Y78" i="7"/>
  <c r="X78" i="7"/>
  <c r="W78" i="7"/>
  <c r="V78" i="7"/>
  <c r="U78" i="7"/>
  <c r="T78" i="7"/>
  <c r="S78" i="7"/>
  <c r="R78" i="7"/>
  <c r="Q78" i="7"/>
  <c r="P78" i="7"/>
  <c r="O78" i="7"/>
  <c r="N78" i="7"/>
  <c r="M78" i="7"/>
  <c r="L78" i="7"/>
  <c r="K78" i="7"/>
  <c r="J78" i="7"/>
  <c r="E78" i="7" s="1"/>
  <c r="BF73" i="7"/>
  <c r="BE73" i="7"/>
  <c r="BD73" i="7"/>
  <c r="BC73" i="7"/>
  <c r="BB73" i="7"/>
  <c r="BA73" i="7"/>
  <c r="AZ73" i="7"/>
  <c r="AY73" i="7"/>
  <c r="AX73" i="7"/>
  <c r="AW73" i="7"/>
  <c r="AV73" i="7"/>
  <c r="AU73" i="7"/>
  <c r="AT73" i="7"/>
  <c r="AS73" i="7"/>
  <c r="AR73" i="7"/>
  <c r="AQ73" i="7"/>
  <c r="AP73" i="7"/>
  <c r="AO73" i="7"/>
  <c r="AN73" i="7"/>
  <c r="AM73" i="7"/>
  <c r="AL73" i="7"/>
  <c r="AK73" i="7"/>
  <c r="AJ73" i="7"/>
  <c r="AI73" i="7"/>
  <c r="AH73" i="7"/>
  <c r="AG73" i="7"/>
  <c r="AF73" i="7"/>
  <c r="AE73" i="7"/>
  <c r="AD73" i="7"/>
  <c r="AC73" i="7"/>
  <c r="AB73" i="7"/>
  <c r="AA73" i="7"/>
  <c r="Z73" i="7"/>
  <c r="Y73" i="7"/>
  <c r="X73" i="7"/>
  <c r="W73" i="7"/>
  <c r="V73" i="7"/>
  <c r="U73" i="7"/>
  <c r="T73" i="7"/>
  <c r="S73" i="7"/>
  <c r="R73" i="7"/>
  <c r="Q73" i="7"/>
  <c r="P73" i="7"/>
  <c r="O73" i="7"/>
  <c r="N73" i="7"/>
  <c r="M73" i="7"/>
  <c r="L73" i="7"/>
  <c r="K73" i="7"/>
  <c r="J73" i="7"/>
  <c r="BF68" i="7"/>
  <c r="BE68" i="7"/>
  <c r="BD68" i="7"/>
  <c r="BC68" i="7"/>
  <c r="BB68" i="7"/>
  <c r="BA68" i="7"/>
  <c r="AZ68" i="7"/>
  <c r="AY68" i="7"/>
  <c r="AX68" i="7"/>
  <c r="AW68" i="7"/>
  <c r="AV68" i="7"/>
  <c r="AU68" i="7"/>
  <c r="AT68" i="7"/>
  <c r="AS68" i="7"/>
  <c r="AR68" i="7"/>
  <c r="AQ68" i="7"/>
  <c r="AP68" i="7"/>
  <c r="AO68" i="7"/>
  <c r="AN68" i="7"/>
  <c r="AM68" i="7"/>
  <c r="AL68" i="7"/>
  <c r="AK68" i="7"/>
  <c r="AJ68" i="7"/>
  <c r="AI68" i="7"/>
  <c r="AH68" i="7"/>
  <c r="AG68" i="7"/>
  <c r="AF68" i="7"/>
  <c r="AE68" i="7"/>
  <c r="AD68" i="7"/>
  <c r="AC68" i="7"/>
  <c r="AB68" i="7"/>
  <c r="AA68" i="7"/>
  <c r="Z68" i="7"/>
  <c r="Y68" i="7"/>
  <c r="X68" i="7"/>
  <c r="W68" i="7"/>
  <c r="V68" i="7"/>
  <c r="U68" i="7"/>
  <c r="T68" i="7"/>
  <c r="S68" i="7"/>
  <c r="R68" i="7"/>
  <c r="Q68" i="7"/>
  <c r="P68" i="7"/>
  <c r="O68" i="7"/>
  <c r="N68" i="7"/>
  <c r="M68" i="7"/>
  <c r="L68" i="7"/>
  <c r="K68" i="7"/>
  <c r="J68" i="7"/>
  <c r="E68" i="7"/>
  <c r="BF63" i="7"/>
  <c r="BE63" i="7"/>
  <c r="BD63" i="7"/>
  <c r="BC63" i="7"/>
  <c r="BB63" i="7"/>
  <c r="BA63" i="7"/>
  <c r="AZ63" i="7"/>
  <c r="AY63" i="7"/>
  <c r="AX63" i="7"/>
  <c r="AW63" i="7"/>
  <c r="AV63" i="7"/>
  <c r="AU63" i="7"/>
  <c r="AT63" i="7"/>
  <c r="AS63" i="7"/>
  <c r="AR63" i="7"/>
  <c r="AQ63" i="7"/>
  <c r="AP63" i="7"/>
  <c r="AO63" i="7"/>
  <c r="AN63" i="7"/>
  <c r="AM63" i="7"/>
  <c r="AL63" i="7"/>
  <c r="AK63" i="7"/>
  <c r="AJ63" i="7"/>
  <c r="AI63" i="7"/>
  <c r="AH63" i="7"/>
  <c r="AG63" i="7"/>
  <c r="AF63" i="7"/>
  <c r="AE63" i="7"/>
  <c r="AD63" i="7"/>
  <c r="AC63" i="7"/>
  <c r="AB63" i="7"/>
  <c r="AA63" i="7"/>
  <c r="Z63" i="7"/>
  <c r="Y63" i="7"/>
  <c r="X63" i="7"/>
  <c r="W63" i="7"/>
  <c r="V63" i="7"/>
  <c r="U63" i="7"/>
  <c r="T63" i="7"/>
  <c r="S63" i="7"/>
  <c r="R63" i="7"/>
  <c r="Q63" i="7"/>
  <c r="P63" i="7"/>
  <c r="O63" i="7"/>
  <c r="N63" i="7"/>
  <c r="M63" i="7"/>
  <c r="L63" i="7"/>
  <c r="K63" i="7"/>
  <c r="J63" i="7"/>
  <c r="BF58" i="7"/>
  <c r="BE58" i="7"/>
  <c r="BD58" i="7"/>
  <c r="BC58" i="7"/>
  <c r="BB58" i="7"/>
  <c r="BA58" i="7"/>
  <c r="AZ58" i="7"/>
  <c r="AY58" i="7"/>
  <c r="AX58" i="7"/>
  <c r="AW58" i="7"/>
  <c r="AV58" i="7"/>
  <c r="AU58" i="7"/>
  <c r="AT58" i="7"/>
  <c r="AS58" i="7"/>
  <c r="AR58" i="7"/>
  <c r="AQ58" i="7"/>
  <c r="AP58" i="7"/>
  <c r="AO58" i="7"/>
  <c r="AN58" i="7"/>
  <c r="AM58" i="7"/>
  <c r="AL58" i="7"/>
  <c r="AK58" i="7"/>
  <c r="AJ58" i="7"/>
  <c r="AI58" i="7"/>
  <c r="AH58" i="7"/>
  <c r="AG58" i="7"/>
  <c r="AF58" i="7"/>
  <c r="AE58" i="7"/>
  <c r="AD58" i="7"/>
  <c r="AC58" i="7"/>
  <c r="AB58" i="7"/>
  <c r="AA58" i="7"/>
  <c r="Z58" i="7"/>
  <c r="Y58" i="7"/>
  <c r="X58" i="7"/>
  <c r="W58" i="7"/>
  <c r="V58" i="7"/>
  <c r="U58" i="7"/>
  <c r="T58" i="7"/>
  <c r="S58" i="7"/>
  <c r="R58" i="7"/>
  <c r="Q58" i="7"/>
  <c r="P58" i="7"/>
  <c r="O58" i="7"/>
  <c r="N58" i="7"/>
  <c r="M58" i="7"/>
  <c r="L58" i="7"/>
  <c r="K58" i="7"/>
  <c r="E58" i="7" s="1"/>
  <c r="J58" i="7"/>
  <c r="BF53" i="7"/>
  <c r="BE53" i="7"/>
  <c r="BD53" i="7"/>
  <c r="BC53" i="7"/>
  <c r="BB53" i="7"/>
  <c r="BA53" i="7"/>
  <c r="AZ53" i="7"/>
  <c r="AY53" i="7"/>
  <c r="AX53" i="7"/>
  <c r="AW53" i="7"/>
  <c r="AV53" i="7"/>
  <c r="AU53" i="7"/>
  <c r="AT53" i="7"/>
  <c r="AS53" i="7"/>
  <c r="AR53" i="7"/>
  <c r="AQ53" i="7"/>
  <c r="AP53" i="7"/>
  <c r="AO53" i="7"/>
  <c r="AN53" i="7"/>
  <c r="AM53" i="7"/>
  <c r="AL53" i="7"/>
  <c r="AK53" i="7"/>
  <c r="AJ53" i="7"/>
  <c r="AI53" i="7"/>
  <c r="AH53" i="7"/>
  <c r="AG53" i="7"/>
  <c r="AF53" i="7"/>
  <c r="AE53" i="7"/>
  <c r="AD53" i="7"/>
  <c r="AC53" i="7"/>
  <c r="AB53" i="7"/>
  <c r="AA53" i="7"/>
  <c r="Z53" i="7"/>
  <c r="Y53" i="7"/>
  <c r="X53" i="7"/>
  <c r="W53" i="7"/>
  <c r="V53" i="7"/>
  <c r="U53" i="7"/>
  <c r="T53" i="7"/>
  <c r="S53" i="7"/>
  <c r="R53" i="7"/>
  <c r="Q53" i="7"/>
  <c r="P53" i="7"/>
  <c r="O53" i="7"/>
  <c r="N53" i="7"/>
  <c r="M53" i="7"/>
  <c r="L53" i="7"/>
  <c r="K53" i="7"/>
  <c r="J53" i="7"/>
  <c r="E53" i="7" s="1"/>
  <c r="BF48" i="7"/>
  <c r="BE48" i="7"/>
  <c r="BD48" i="7"/>
  <c r="BC48" i="7"/>
  <c r="BB48" i="7"/>
  <c r="BA48" i="7"/>
  <c r="AZ48" i="7"/>
  <c r="AY48" i="7"/>
  <c r="AX48" i="7"/>
  <c r="AW48" i="7"/>
  <c r="AV48" i="7"/>
  <c r="AU48" i="7"/>
  <c r="AT48" i="7"/>
  <c r="AS48" i="7"/>
  <c r="AR48" i="7"/>
  <c r="AQ48" i="7"/>
  <c r="AP48" i="7"/>
  <c r="AO48" i="7"/>
  <c r="AN48" i="7"/>
  <c r="AM48" i="7"/>
  <c r="AL48" i="7"/>
  <c r="AK48" i="7"/>
  <c r="AJ48" i="7"/>
  <c r="AI48" i="7"/>
  <c r="AH48" i="7"/>
  <c r="AG48" i="7"/>
  <c r="AF48" i="7"/>
  <c r="AE48" i="7"/>
  <c r="AD48" i="7"/>
  <c r="AC48" i="7"/>
  <c r="AB48" i="7"/>
  <c r="AA48" i="7"/>
  <c r="Z48" i="7"/>
  <c r="Y48" i="7"/>
  <c r="X48" i="7"/>
  <c r="W48" i="7"/>
  <c r="V48" i="7"/>
  <c r="U48" i="7"/>
  <c r="T48" i="7"/>
  <c r="S48" i="7"/>
  <c r="R48" i="7"/>
  <c r="Q48" i="7"/>
  <c r="P48" i="7"/>
  <c r="O48" i="7"/>
  <c r="N48" i="7"/>
  <c r="M48" i="7"/>
  <c r="L48" i="7"/>
  <c r="K48" i="7"/>
  <c r="J48" i="7"/>
  <c r="E48" i="7" s="1"/>
  <c r="BF43" i="7"/>
  <c r="BE43" i="7"/>
  <c r="BD43" i="7"/>
  <c r="BC43" i="7"/>
  <c r="BB43" i="7"/>
  <c r="BA43" i="7"/>
  <c r="AZ43" i="7"/>
  <c r="AY43" i="7"/>
  <c r="AX43" i="7"/>
  <c r="AW43" i="7"/>
  <c r="AV43" i="7"/>
  <c r="AU43" i="7"/>
  <c r="AT43" i="7"/>
  <c r="AS43" i="7"/>
  <c r="AR43" i="7"/>
  <c r="AQ43" i="7"/>
  <c r="AP43" i="7"/>
  <c r="AO43" i="7"/>
  <c r="AN43" i="7"/>
  <c r="AM43" i="7"/>
  <c r="AL43" i="7"/>
  <c r="AK43" i="7"/>
  <c r="AJ43" i="7"/>
  <c r="AI43" i="7"/>
  <c r="AH43" i="7"/>
  <c r="AG43" i="7"/>
  <c r="AF43" i="7"/>
  <c r="AE43" i="7"/>
  <c r="AD43" i="7"/>
  <c r="AC43" i="7"/>
  <c r="AB43" i="7"/>
  <c r="AA43" i="7"/>
  <c r="Z43" i="7"/>
  <c r="Y43" i="7"/>
  <c r="X43" i="7"/>
  <c r="W43" i="7"/>
  <c r="V43" i="7"/>
  <c r="U43" i="7"/>
  <c r="T43" i="7"/>
  <c r="S43" i="7"/>
  <c r="R43" i="7"/>
  <c r="Q43" i="7"/>
  <c r="P43" i="7"/>
  <c r="O43" i="7"/>
  <c r="N43" i="7"/>
  <c r="M43" i="7"/>
  <c r="L43" i="7"/>
  <c r="K43" i="7"/>
  <c r="J43" i="7"/>
  <c r="BF38" i="7"/>
  <c r="BE38" i="7"/>
  <c r="BD38" i="7"/>
  <c r="BC38" i="7"/>
  <c r="BB38" i="7"/>
  <c r="BA38" i="7"/>
  <c r="AZ38" i="7"/>
  <c r="AY38" i="7"/>
  <c r="AX38" i="7"/>
  <c r="AW38" i="7"/>
  <c r="AV38" i="7"/>
  <c r="AU38" i="7"/>
  <c r="AT38" i="7"/>
  <c r="AS38" i="7"/>
  <c r="AR38" i="7"/>
  <c r="AQ38" i="7"/>
  <c r="AP38" i="7"/>
  <c r="AO38" i="7"/>
  <c r="AN38" i="7"/>
  <c r="AM38" i="7"/>
  <c r="AL38" i="7"/>
  <c r="AK38" i="7"/>
  <c r="AJ38" i="7"/>
  <c r="AI38" i="7"/>
  <c r="AH38" i="7"/>
  <c r="AG38" i="7"/>
  <c r="AF38" i="7"/>
  <c r="AE38" i="7"/>
  <c r="AD38" i="7"/>
  <c r="AC38" i="7"/>
  <c r="AB38" i="7"/>
  <c r="AA38" i="7"/>
  <c r="Z38" i="7"/>
  <c r="Y38" i="7"/>
  <c r="X38" i="7"/>
  <c r="W38" i="7"/>
  <c r="V38" i="7"/>
  <c r="U38" i="7"/>
  <c r="T38" i="7"/>
  <c r="S38" i="7"/>
  <c r="R38" i="7"/>
  <c r="Q38" i="7"/>
  <c r="P38" i="7"/>
  <c r="O38" i="7"/>
  <c r="K38" i="7"/>
  <c r="J38" i="7"/>
  <c r="BF34" i="7"/>
  <c r="BE34" i="7"/>
  <c r="BD34" i="7"/>
  <c r="BC34" i="7"/>
  <c r="BB34" i="7"/>
  <c r="BA34" i="7"/>
  <c r="AZ34" i="7"/>
  <c r="AY34" i="7"/>
  <c r="AX34" i="7"/>
  <c r="AW34" i="7"/>
  <c r="AV34" i="7"/>
  <c r="AU34" i="7"/>
  <c r="AT34" i="7"/>
  <c r="AS34" i="7"/>
  <c r="AR34" i="7"/>
  <c r="AQ34" i="7"/>
  <c r="AP34" i="7"/>
  <c r="AO34" i="7"/>
  <c r="AN34" i="7"/>
  <c r="AM34" i="7"/>
  <c r="AL34" i="7"/>
  <c r="AK34" i="7"/>
  <c r="AJ34" i="7"/>
  <c r="AI34" i="7"/>
  <c r="AH34" i="7"/>
  <c r="AG34" i="7"/>
  <c r="AF34" i="7"/>
  <c r="AE34" i="7"/>
  <c r="AD34" i="7"/>
  <c r="AC34" i="7"/>
  <c r="AB34" i="7"/>
  <c r="AA34" i="7"/>
  <c r="Z34" i="7"/>
  <c r="Y34" i="7"/>
  <c r="X34" i="7"/>
  <c r="W34" i="7"/>
  <c r="V34" i="7"/>
  <c r="U34" i="7"/>
  <c r="T34" i="7"/>
  <c r="S34" i="7"/>
  <c r="R34" i="7"/>
  <c r="Q34" i="7"/>
  <c r="P34" i="7"/>
  <c r="O34" i="7"/>
  <c r="K34" i="7"/>
  <c r="J34" i="7"/>
  <c r="BF33" i="7"/>
  <c r="BE33" i="7"/>
  <c r="BD33" i="7"/>
  <c r="BC33" i="7"/>
  <c r="BB33" i="7"/>
  <c r="BA33" i="7"/>
  <c r="AZ33" i="7"/>
  <c r="AY33" i="7"/>
  <c r="AX33" i="7"/>
  <c r="AW33" i="7"/>
  <c r="AV33" i="7"/>
  <c r="AU33" i="7"/>
  <c r="AT33" i="7"/>
  <c r="AS33" i="7"/>
  <c r="AR33" i="7"/>
  <c r="AQ33" i="7"/>
  <c r="AP33" i="7"/>
  <c r="AO33" i="7"/>
  <c r="AN33" i="7"/>
  <c r="AM33" i="7"/>
  <c r="AL33" i="7"/>
  <c r="AK33" i="7"/>
  <c r="AJ33" i="7"/>
  <c r="AI33" i="7"/>
  <c r="AH33" i="7"/>
  <c r="AG33" i="7"/>
  <c r="AF33" i="7"/>
  <c r="AE33" i="7"/>
  <c r="AD33" i="7"/>
  <c r="AC33" i="7"/>
  <c r="AB33" i="7"/>
  <c r="AA33" i="7"/>
  <c r="Z33" i="7"/>
  <c r="Y33" i="7"/>
  <c r="X33" i="7"/>
  <c r="W33" i="7"/>
  <c r="V33" i="7"/>
  <c r="U33" i="7"/>
  <c r="T33" i="7"/>
  <c r="S33" i="7"/>
  <c r="R33" i="7"/>
  <c r="Q33" i="7"/>
  <c r="P33" i="7"/>
  <c r="O33" i="7"/>
  <c r="N33" i="7"/>
  <c r="M33" i="7"/>
  <c r="L33" i="7"/>
  <c r="K33" i="7"/>
  <c r="J33" i="7"/>
  <c r="BF32" i="7"/>
  <c r="BE32" i="7"/>
  <c r="BD32" i="7"/>
  <c r="BC32" i="7"/>
  <c r="BB32" i="7"/>
  <c r="BA32" i="7"/>
  <c r="AZ32" i="7"/>
  <c r="AY32" i="7"/>
  <c r="AX32" i="7"/>
  <c r="AW32" i="7"/>
  <c r="AV32" i="7"/>
  <c r="AU32" i="7"/>
  <c r="AT32" i="7"/>
  <c r="AS32" i="7"/>
  <c r="AR32" i="7"/>
  <c r="AQ32" i="7"/>
  <c r="AP32" i="7"/>
  <c r="AO32" i="7"/>
  <c r="AN32" i="7"/>
  <c r="AM32" i="7"/>
  <c r="AL32" i="7"/>
  <c r="AK32" i="7"/>
  <c r="AJ32" i="7"/>
  <c r="AI32" i="7"/>
  <c r="AH32" i="7"/>
  <c r="AG32" i="7"/>
  <c r="AF32" i="7"/>
  <c r="AE32" i="7"/>
  <c r="AD32" i="7"/>
  <c r="AC32" i="7"/>
  <c r="AB32" i="7"/>
  <c r="AA32" i="7"/>
  <c r="Z32" i="7"/>
  <c r="Y32" i="7"/>
  <c r="X32" i="7"/>
  <c r="W32" i="7"/>
  <c r="V32" i="7"/>
  <c r="U32" i="7"/>
  <c r="T32" i="7"/>
  <c r="S32" i="7"/>
  <c r="R32" i="7"/>
  <c r="Q32" i="7"/>
  <c r="P32" i="7"/>
  <c r="O32" i="7"/>
  <c r="N32" i="7"/>
  <c r="M32" i="7"/>
  <c r="L32" i="7"/>
  <c r="K32" i="7"/>
  <c r="J32" i="7"/>
  <c r="BF26" i="7"/>
  <c r="BE26" i="7"/>
  <c r="BD26" i="7"/>
  <c r="BC26" i="7"/>
  <c r="BB26" i="7"/>
  <c r="BA26" i="7"/>
  <c r="AZ26" i="7"/>
  <c r="AY26" i="7"/>
  <c r="AX26" i="7"/>
  <c r="AW26" i="7"/>
  <c r="AV26" i="7"/>
  <c r="AU26" i="7"/>
  <c r="AT26" i="7"/>
  <c r="AS26" i="7"/>
  <c r="AR26" i="7"/>
  <c r="AQ26" i="7"/>
  <c r="AP26" i="7"/>
  <c r="AO26" i="7"/>
  <c r="AN26" i="7"/>
  <c r="AM26" i="7"/>
  <c r="AL26" i="7"/>
  <c r="AK26" i="7"/>
  <c r="AJ26" i="7"/>
  <c r="AI26" i="7"/>
  <c r="AH26" i="7"/>
  <c r="AG26" i="7"/>
  <c r="AF26" i="7"/>
  <c r="AE26" i="7"/>
  <c r="AD26" i="7"/>
  <c r="AC26" i="7"/>
  <c r="AB26" i="7"/>
  <c r="AA26" i="7"/>
  <c r="Z26" i="7"/>
  <c r="Y26" i="7"/>
  <c r="X26" i="7"/>
  <c r="W26" i="7"/>
  <c r="V26" i="7"/>
  <c r="U26" i="7"/>
  <c r="T26" i="7"/>
  <c r="S26" i="7"/>
  <c r="R26" i="7"/>
  <c r="Q26" i="7"/>
  <c r="P26" i="7"/>
  <c r="O26" i="7"/>
  <c r="N26" i="7"/>
  <c r="M26" i="7"/>
  <c r="L26" i="7"/>
  <c r="J26" i="7"/>
  <c r="BF25" i="7"/>
  <c r="BE25" i="7"/>
  <c r="BD25" i="7"/>
  <c r="BC25" i="7"/>
  <c r="BB25" i="7"/>
  <c r="BA25" i="7"/>
  <c r="AZ25" i="7"/>
  <c r="AY25" i="7"/>
  <c r="AX25" i="7"/>
  <c r="AW25" i="7"/>
  <c r="AV25" i="7"/>
  <c r="AU25" i="7"/>
  <c r="AT25" i="7"/>
  <c r="AS25" i="7"/>
  <c r="AR25" i="7"/>
  <c r="AQ25" i="7"/>
  <c r="AP25" i="7"/>
  <c r="AO25" i="7"/>
  <c r="AN25" i="7"/>
  <c r="AM25" i="7"/>
  <c r="AL25" i="7"/>
  <c r="AK25" i="7"/>
  <c r="AJ25" i="7"/>
  <c r="AI25" i="7"/>
  <c r="AH25" i="7"/>
  <c r="AG25" i="7"/>
  <c r="AF25" i="7"/>
  <c r="AE25" i="7"/>
  <c r="AD25" i="7"/>
  <c r="AC25" i="7"/>
  <c r="AB25" i="7"/>
  <c r="AA25" i="7"/>
  <c r="Z25" i="7"/>
  <c r="Y25" i="7"/>
  <c r="X25" i="7"/>
  <c r="W25" i="7"/>
  <c r="V25" i="7"/>
  <c r="U25" i="7"/>
  <c r="T25" i="7"/>
  <c r="S25" i="7"/>
  <c r="R25" i="7"/>
  <c r="Q25" i="7"/>
  <c r="P25" i="7"/>
  <c r="O25" i="7"/>
  <c r="N25" i="7"/>
  <c r="M25" i="7"/>
  <c r="L25" i="7"/>
  <c r="J25" i="7"/>
  <c r="E22" i="7"/>
  <c r="BF21" i="7"/>
  <c r="BE21" i="7"/>
  <c r="BD21" i="7"/>
  <c r="BC21" i="7"/>
  <c r="BB21" i="7"/>
  <c r="BA21" i="7"/>
  <c r="AZ21" i="7"/>
  <c r="AY21" i="7"/>
  <c r="AX21" i="7"/>
  <c r="AW21" i="7"/>
  <c r="AV21" i="7"/>
  <c r="AU21" i="7"/>
  <c r="AT21" i="7"/>
  <c r="AS21" i="7"/>
  <c r="AR21" i="7"/>
  <c r="AQ21" i="7"/>
  <c r="AP21" i="7"/>
  <c r="AO21" i="7"/>
  <c r="AN21" i="7"/>
  <c r="AM21" i="7"/>
  <c r="AL21" i="7"/>
  <c r="AK21" i="7"/>
  <c r="AJ21" i="7"/>
  <c r="AI21" i="7"/>
  <c r="AH21" i="7"/>
  <c r="AG21" i="7"/>
  <c r="AF21" i="7"/>
  <c r="AE21" i="7"/>
  <c r="AD21" i="7"/>
  <c r="AC21" i="7"/>
  <c r="AB21" i="7"/>
  <c r="AA21" i="7"/>
  <c r="Z21" i="7"/>
  <c r="Y21" i="7"/>
  <c r="X21" i="7"/>
  <c r="W21" i="7"/>
  <c r="V21" i="7"/>
  <c r="U21" i="7"/>
  <c r="T21" i="7"/>
  <c r="S21" i="7"/>
  <c r="R21" i="7"/>
  <c r="Q21" i="7"/>
  <c r="P21" i="7"/>
  <c r="O21" i="7"/>
  <c r="N21" i="7"/>
  <c r="M21" i="7"/>
  <c r="L21" i="7"/>
  <c r="K21" i="7"/>
  <c r="J21" i="7"/>
  <c r="E18" i="7"/>
  <c r="AB10" i="7"/>
  <c r="AB9" i="7"/>
  <c r="Z9" i="7"/>
  <c r="X9" i="7"/>
  <c r="V9" i="7"/>
  <c r="T9" i="7"/>
  <c r="R9" i="7"/>
  <c r="P9" i="7"/>
  <c r="N9" i="7"/>
  <c r="L9" i="7"/>
  <c r="J9" i="7"/>
  <c r="E38" i="7" l="1"/>
  <c r="E23" i="7" s="1"/>
  <c r="E9" i="7" s="1"/>
  <c r="E63" i="7"/>
  <c r="E43" i="7"/>
  <c r="E54" i="7" s="1"/>
  <c r="P10" i="7" s="1"/>
  <c r="E83" i="7"/>
  <c r="E73" i="7"/>
  <c r="E74" i="7"/>
  <c r="X10" i="7" s="1"/>
  <c r="E84" i="7"/>
  <c r="J32" i="5"/>
  <c r="K32" i="5"/>
  <c r="L32" i="5"/>
  <c r="M32" i="5"/>
  <c r="N32" i="5"/>
  <c r="O32" i="5"/>
  <c r="P32" i="5"/>
  <c r="Q32" i="5"/>
  <c r="R32" i="5"/>
  <c r="S32" i="5"/>
  <c r="T32" i="5"/>
  <c r="U32" i="5"/>
  <c r="V32" i="5"/>
  <c r="W32" i="5"/>
  <c r="X32" i="5"/>
  <c r="Y32" i="5"/>
  <c r="Z32" i="5"/>
  <c r="AA32" i="5"/>
  <c r="AB32" i="5"/>
  <c r="AC32" i="5"/>
  <c r="AD32" i="5"/>
  <c r="AE32" i="5"/>
  <c r="AF32" i="5"/>
  <c r="AG32" i="5"/>
  <c r="AH32" i="5"/>
  <c r="AI32" i="5"/>
  <c r="AJ32" i="5"/>
  <c r="AK32" i="5"/>
  <c r="AL32" i="5"/>
  <c r="AM32" i="5"/>
  <c r="AN32" i="5"/>
  <c r="AO32" i="5"/>
  <c r="AP32" i="5"/>
  <c r="AQ32" i="5"/>
  <c r="AR32" i="5"/>
  <c r="AS32" i="5"/>
  <c r="AT32" i="5"/>
  <c r="AU32" i="5"/>
  <c r="AV32" i="5"/>
  <c r="AW32" i="5"/>
  <c r="AX32" i="5"/>
  <c r="AY32" i="5"/>
  <c r="AZ32" i="5"/>
  <c r="BA32" i="5"/>
  <c r="BB32" i="5"/>
  <c r="BC32" i="5"/>
  <c r="BD32" i="5"/>
  <c r="BE32" i="5"/>
  <c r="BF32" i="5"/>
  <c r="E59" i="7" l="1"/>
  <c r="R10" i="7" s="1"/>
  <c r="E44" i="7"/>
  <c r="L10" i="7" s="1"/>
  <c r="E39" i="7"/>
  <c r="J10" i="7" s="1"/>
  <c r="E79" i="7"/>
  <c r="Z10" i="7" s="1"/>
  <c r="E69" i="7"/>
  <c r="V10" i="7" s="1"/>
  <c r="E64" i="7"/>
  <c r="T10" i="7" s="1"/>
  <c r="AB10" i="5"/>
  <c r="AB9" i="5"/>
  <c r="Z9" i="5"/>
  <c r="X9" i="5"/>
  <c r="V9" i="5"/>
  <c r="R9" i="5"/>
  <c r="P9" i="5"/>
  <c r="N9" i="5"/>
  <c r="L9" i="5"/>
  <c r="T9" i="5"/>
  <c r="J9" i="5"/>
  <c r="J83" i="5"/>
  <c r="J78" i="5"/>
  <c r="J73" i="5"/>
  <c r="J68" i="5"/>
  <c r="J63" i="5"/>
  <c r="J58" i="5"/>
  <c r="J53" i="5"/>
  <c r="J48" i="5"/>
  <c r="J43" i="5"/>
  <c r="K33" i="5"/>
  <c r="L33" i="5"/>
  <c r="L36" i="5" s="1"/>
  <c r="M33" i="5"/>
  <c r="M36" i="5" s="1"/>
  <c r="N33" i="5"/>
  <c r="N36" i="5" s="1"/>
  <c r="O33" i="5"/>
  <c r="P33" i="5"/>
  <c r="Q33" i="5"/>
  <c r="R33" i="5"/>
  <c r="S33" i="5"/>
  <c r="T33" i="5"/>
  <c r="U33" i="5"/>
  <c r="V33" i="5"/>
  <c r="W33" i="5"/>
  <c r="X33" i="5"/>
  <c r="Y33" i="5"/>
  <c r="Z33" i="5"/>
  <c r="AA33" i="5"/>
  <c r="AB33" i="5"/>
  <c r="AC33" i="5"/>
  <c r="AD33" i="5"/>
  <c r="AE33" i="5"/>
  <c r="AF33" i="5"/>
  <c r="AG33" i="5"/>
  <c r="AH33" i="5"/>
  <c r="AI33" i="5"/>
  <c r="AJ33" i="5"/>
  <c r="AK33" i="5"/>
  <c r="AL33" i="5"/>
  <c r="AM33" i="5"/>
  <c r="AN33" i="5"/>
  <c r="AO33" i="5"/>
  <c r="AP33" i="5"/>
  <c r="AQ33" i="5"/>
  <c r="AR33" i="5"/>
  <c r="AS33" i="5"/>
  <c r="AT33" i="5"/>
  <c r="AU33" i="5"/>
  <c r="AV33" i="5"/>
  <c r="AW33" i="5"/>
  <c r="AX33" i="5"/>
  <c r="AY33" i="5"/>
  <c r="AZ33" i="5"/>
  <c r="BA33" i="5"/>
  <c r="BB33" i="5"/>
  <c r="BC33" i="5"/>
  <c r="BD33" i="5"/>
  <c r="BE33" i="5"/>
  <c r="BF33" i="5"/>
  <c r="J33" i="5"/>
  <c r="S25" i="5"/>
  <c r="T25" i="5"/>
  <c r="U25" i="5"/>
  <c r="V25" i="5"/>
  <c r="W25" i="5"/>
  <c r="X25" i="5"/>
  <c r="Y25" i="5"/>
  <c r="Z25" i="5"/>
  <c r="AA25" i="5"/>
  <c r="AB25" i="5"/>
  <c r="AC25" i="5"/>
  <c r="AD25" i="5"/>
  <c r="AE25" i="5"/>
  <c r="AF25" i="5"/>
  <c r="AG25" i="5"/>
  <c r="AH25" i="5"/>
  <c r="AI25" i="5"/>
  <c r="AJ25" i="5"/>
  <c r="AK25" i="5"/>
  <c r="AL25" i="5"/>
  <c r="AM25" i="5"/>
  <c r="AN25" i="5"/>
  <c r="AO25" i="5"/>
  <c r="AP25" i="5"/>
  <c r="AQ25" i="5"/>
  <c r="AR25" i="5"/>
  <c r="AS25" i="5"/>
  <c r="AT25" i="5"/>
  <c r="AU25" i="5"/>
  <c r="AV25" i="5"/>
  <c r="AW25" i="5"/>
  <c r="AX25" i="5"/>
  <c r="AY25" i="5"/>
  <c r="AZ25" i="5"/>
  <c r="BA25" i="5"/>
  <c r="BB25" i="5"/>
  <c r="BC25" i="5"/>
  <c r="BD25" i="5"/>
  <c r="BE25" i="5"/>
  <c r="BF25" i="5"/>
  <c r="S26" i="5"/>
  <c r="T26" i="5"/>
  <c r="U26" i="5"/>
  <c r="V26" i="5"/>
  <c r="W26" i="5"/>
  <c r="X26" i="5"/>
  <c r="Y26" i="5"/>
  <c r="Z26" i="5"/>
  <c r="AA26" i="5"/>
  <c r="AB26" i="5"/>
  <c r="AC26" i="5"/>
  <c r="AD26" i="5"/>
  <c r="AE26" i="5"/>
  <c r="AF26" i="5"/>
  <c r="AG26" i="5"/>
  <c r="AH26" i="5"/>
  <c r="AI26" i="5"/>
  <c r="AJ26" i="5"/>
  <c r="AK26" i="5"/>
  <c r="AL26" i="5"/>
  <c r="AM26" i="5"/>
  <c r="AN26" i="5"/>
  <c r="AO26" i="5"/>
  <c r="AP26" i="5"/>
  <c r="AQ26" i="5"/>
  <c r="AR26" i="5"/>
  <c r="AS26" i="5"/>
  <c r="AT26" i="5"/>
  <c r="AU26" i="5"/>
  <c r="AV26" i="5"/>
  <c r="AW26" i="5"/>
  <c r="AX26" i="5"/>
  <c r="AY26" i="5"/>
  <c r="AZ26" i="5"/>
  <c r="BA26" i="5"/>
  <c r="BB26" i="5"/>
  <c r="BC26" i="5"/>
  <c r="BD26" i="5"/>
  <c r="BE26" i="5"/>
  <c r="BF26" i="5"/>
  <c r="J25" i="5"/>
  <c r="K25" i="5"/>
  <c r="L25" i="5"/>
  <c r="M25" i="5"/>
  <c r="N25" i="5"/>
  <c r="O25" i="5"/>
  <c r="P25" i="5"/>
  <c r="Q25" i="5"/>
  <c r="J26" i="5"/>
  <c r="K26" i="5"/>
  <c r="L26" i="5"/>
  <c r="M26" i="5"/>
  <c r="N26" i="5"/>
  <c r="O26" i="5"/>
  <c r="P26" i="5"/>
  <c r="Q26" i="5"/>
  <c r="R26" i="5"/>
  <c r="R25" i="5"/>
  <c r="K21" i="5"/>
  <c r="L21" i="5"/>
  <c r="M21" i="5"/>
  <c r="N21" i="5"/>
  <c r="O21" i="5"/>
  <c r="P21" i="5"/>
  <c r="Q21" i="5"/>
  <c r="R21" i="5"/>
  <c r="S21" i="5"/>
  <c r="T21" i="5"/>
  <c r="U21" i="5"/>
  <c r="V21" i="5"/>
  <c r="W21" i="5"/>
  <c r="X21" i="5"/>
  <c r="Y21" i="5"/>
  <c r="Z21" i="5"/>
  <c r="AA21" i="5"/>
  <c r="AB21" i="5"/>
  <c r="AC21" i="5"/>
  <c r="AD21" i="5"/>
  <c r="AE21" i="5"/>
  <c r="AF21" i="5"/>
  <c r="AG21" i="5"/>
  <c r="AH21" i="5"/>
  <c r="AI21" i="5"/>
  <c r="AJ21" i="5"/>
  <c r="AK21" i="5"/>
  <c r="AL21" i="5"/>
  <c r="AM21" i="5"/>
  <c r="AN21" i="5"/>
  <c r="AO21" i="5"/>
  <c r="AP21" i="5"/>
  <c r="AQ21" i="5"/>
  <c r="AR21" i="5"/>
  <c r="AS21" i="5"/>
  <c r="AT21" i="5"/>
  <c r="AU21" i="5"/>
  <c r="AV21" i="5"/>
  <c r="AW21" i="5"/>
  <c r="AX21" i="5"/>
  <c r="AY21" i="5"/>
  <c r="AZ21" i="5"/>
  <c r="BA21" i="5"/>
  <c r="BB21" i="5"/>
  <c r="BC21" i="5"/>
  <c r="BD21" i="5"/>
  <c r="BE21" i="5"/>
  <c r="BF21" i="5"/>
  <c r="J21" i="5"/>
  <c r="E49" i="7" l="1"/>
  <c r="N10" i="7" s="1"/>
  <c r="K53" i="5"/>
  <c r="L53" i="5"/>
  <c r="M53" i="5"/>
  <c r="N53" i="5"/>
  <c r="O53" i="5"/>
  <c r="P53" i="5"/>
  <c r="Q53" i="5"/>
  <c r="R53" i="5"/>
  <c r="S53" i="5"/>
  <c r="T53" i="5"/>
  <c r="U53" i="5"/>
  <c r="V53" i="5"/>
  <c r="W53" i="5"/>
  <c r="X53" i="5"/>
  <c r="Y53" i="5"/>
  <c r="Z53" i="5"/>
  <c r="AA53" i="5"/>
  <c r="AB53" i="5"/>
  <c r="AC53" i="5"/>
  <c r="AD53" i="5"/>
  <c r="AE53" i="5"/>
  <c r="AF53" i="5"/>
  <c r="AG53" i="5"/>
  <c r="AH53" i="5"/>
  <c r="AI53" i="5"/>
  <c r="AJ53" i="5"/>
  <c r="AK53" i="5"/>
  <c r="AL53" i="5"/>
  <c r="AM53" i="5"/>
  <c r="AN53" i="5"/>
  <c r="AO53" i="5"/>
  <c r="AP53" i="5"/>
  <c r="AQ53" i="5"/>
  <c r="AR53" i="5"/>
  <c r="AS53" i="5"/>
  <c r="AT53" i="5"/>
  <c r="AU53" i="5"/>
  <c r="AV53" i="5"/>
  <c r="AW53" i="5"/>
  <c r="AX53" i="5"/>
  <c r="AY53" i="5"/>
  <c r="AZ53" i="5"/>
  <c r="BA53" i="5"/>
  <c r="BB53" i="5"/>
  <c r="BC53" i="5"/>
  <c r="BD53" i="5"/>
  <c r="BE53" i="5"/>
  <c r="BF53" i="5"/>
  <c r="E53" i="5" l="1"/>
  <c r="J34" i="5"/>
  <c r="K34" i="5"/>
  <c r="M34" i="5"/>
  <c r="N34" i="5"/>
  <c r="O34" i="5"/>
  <c r="P34" i="5"/>
  <c r="Q34" i="5"/>
  <c r="R34" i="5"/>
  <c r="S34" i="5"/>
  <c r="T34" i="5"/>
  <c r="U34" i="5"/>
  <c r="V34" i="5"/>
  <c r="W34" i="5"/>
  <c r="X34" i="5"/>
  <c r="Y34" i="5"/>
  <c r="Z34" i="5"/>
  <c r="AA34" i="5"/>
  <c r="AB34" i="5"/>
  <c r="AC34" i="5"/>
  <c r="AD34" i="5"/>
  <c r="AE34" i="5"/>
  <c r="AF34" i="5"/>
  <c r="AG34" i="5"/>
  <c r="AH34" i="5"/>
  <c r="AI34" i="5"/>
  <c r="AJ34" i="5"/>
  <c r="AK34" i="5"/>
  <c r="AL34" i="5"/>
  <c r="AM34" i="5"/>
  <c r="AN34" i="5"/>
  <c r="AO34" i="5"/>
  <c r="AP34" i="5"/>
  <c r="AQ34" i="5"/>
  <c r="AR34" i="5"/>
  <c r="AS34" i="5"/>
  <c r="AT34" i="5"/>
  <c r="AU34" i="5"/>
  <c r="AV34" i="5"/>
  <c r="AW34" i="5"/>
  <c r="AX34" i="5"/>
  <c r="AY34" i="5"/>
  <c r="AZ34" i="5"/>
  <c r="BA34" i="5"/>
  <c r="BB34" i="5"/>
  <c r="BC34" i="5"/>
  <c r="BD34" i="5"/>
  <c r="BE34" i="5"/>
  <c r="BF34" i="5"/>
  <c r="BF68" i="5" l="1"/>
  <c r="BE68" i="5"/>
  <c r="BD68" i="5"/>
  <c r="BC68" i="5"/>
  <c r="BB68" i="5"/>
  <c r="BA68" i="5"/>
  <c r="AZ68" i="5"/>
  <c r="AY68" i="5"/>
  <c r="AX68" i="5"/>
  <c r="AW68" i="5"/>
  <c r="AV68" i="5"/>
  <c r="AU68" i="5"/>
  <c r="AT68" i="5"/>
  <c r="AS68" i="5"/>
  <c r="AR68" i="5"/>
  <c r="AQ68" i="5"/>
  <c r="AP68" i="5"/>
  <c r="AO68" i="5"/>
  <c r="AN68" i="5"/>
  <c r="AM68" i="5"/>
  <c r="AL68" i="5"/>
  <c r="AK68" i="5"/>
  <c r="AJ68" i="5"/>
  <c r="AI68" i="5"/>
  <c r="AH68" i="5"/>
  <c r="AG68" i="5"/>
  <c r="AF68" i="5"/>
  <c r="AE68" i="5"/>
  <c r="AD68" i="5"/>
  <c r="AC68" i="5"/>
  <c r="AB68" i="5"/>
  <c r="AA68" i="5"/>
  <c r="Z68" i="5"/>
  <c r="Y68" i="5"/>
  <c r="X68" i="5"/>
  <c r="W68" i="5"/>
  <c r="V68" i="5"/>
  <c r="U68" i="5"/>
  <c r="T68" i="5"/>
  <c r="S68" i="5"/>
  <c r="R68" i="5"/>
  <c r="Q68" i="5"/>
  <c r="P68" i="5"/>
  <c r="O68" i="5"/>
  <c r="N68" i="5"/>
  <c r="M68" i="5"/>
  <c r="L68" i="5"/>
  <c r="K68" i="5"/>
  <c r="BF63" i="5"/>
  <c r="BE63" i="5"/>
  <c r="BD63" i="5"/>
  <c r="BC63" i="5"/>
  <c r="BB63" i="5"/>
  <c r="BA63" i="5"/>
  <c r="AZ63" i="5"/>
  <c r="AY63" i="5"/>
  <c r="AX63" i="5"/>
  <c r="AW63" i="5"/>
  <c r="AV63" i="5"/>
  <c r="AU63" i="5"/>
  <c r="AT63" i="5"/>
  <c r="AS63" i="5"/>
  <c r="AR63" i="5"/>
  <c r="AQ63" i="5"/>
  <c r="AP63" i="5"/>
  <c r="AO63" i="5"/>
  <c r="AN63" i="5"/>
  <c r="AM63" i="5"/>
  <c r="AL63" i="5"/>
  <c r="AK63" i="5"/>
  <c r="AJ63" i="5"/>
  <c r="AI63" i="5"/>
  <c r="AH63" i="5"/>
  <c r="AG63" i="5"/>
  <c r="AF63" i="5"/>
  <c r="AE63" i="5"/>
  <c r="AD63" i="5"/>
  <c r="AC63" i="5"/>
  <c r="AB63" i="5"/>
  <c r="AA63" i="5"/>
  <c r="Z63" i="5"/>
  <c r="Y63" i="5"/>
  <c r="X63" i="5"/>
  <c r="W63" i="5"/>
  <c r="V63" i="5"/>
  <c r="U63" i="5"/>
  <c r="T63" i="5"/>
  <c r="S63" i="5"/>
  <c r="R63" i="5"/>
  <c r="Q63" i="5"/>
  <c r="P63" i="5"/>
  <c r="O63" i="5"/>
  <c r="N63" i="5"/>
  <c r="M63" i="5"/>
  <c r="L63" i="5"/>
  <c r="K63" i="5"/>
  <c r="J38" i="5"/>
  <c r="BF83" i="5"/>
  <c r="BE83" i="5"/>
  <c r="BD83" i="5"/>
  <c r="BC83" i="5"/>
  <c r="BB83" i="5"/>
  <c r="BA83" i="5"/>
  <c r="AZ83" i="5"/>
  <c r="AY83" i="5"/>
  <c r="AX83" i="5"/>
  <c r="AW83" i="5"/>
  <c r="AV83" i="5"/>
  <c r="AU83" i="5"/>
  <c r="AT83" i="5"/>
  <c r="AS83" i="5"/>
  <c r="AR83" i="5"/>
  <c r="AQ83" i="5"/>
  <c r="AP83" i="5"/>
  <c r="AO83" i="5"/>
  <c r="AN83" i="5"/>
  <c r="AM83" i="5"/>
  <c r="AL83" i="5"/>
  <c r="AK83" i="5"/>
  <c r="AJ83" i="5"/>
  <c r="AI83" i="5"/>
  <c r="AH83" i="5"/>
  <c r="AG83" i="5"/>
  <c r="AF83" i="5"/>
  <c r="AE83" i="5"/>
  <c r="AD83" i="5"/>
  <c r="AC83" i="5"/>
  <c r="AB83" i="5"/>
  <c r="AA83" i="5"/>
  <c r="Z83" i="5"/>
  <c r="Y83" i="5"/>
  <c r="X83" i="5"/>
  <c r="W83" i="5"/>
  <c r="V83" i="5"/>
  <c r="U83" i="5"/>
  <c r="T83" i="5"/>
  <c r="S83" i="5"/>
  <c r="R83" i="5"/>
  <c r="Q83" i="5"/>
  <c r="P83" i="5"/>
  <c r="O83" i="5"/>
  <c r="N83" i="5"/>
  <c r="M83" i="5"/>
  <c r="L83" i="5"/>
  <c r="K83" i="5"/>
  <c r="BF78" i="5"/>
  <c r="BE78" i="5"/>
  <c r="BD78" i="5"/>
  <c r="BC78" i="5"/>
  <c r="BB78" i="5"/>
  <c r="BA78" i="5"/>
  <c r="AZ78" i="5"/>
  <c r="AY78" i="5"/>
  <c r="AX78" i="5"/>
  <c r="AW78" i="5"/>
  <c r="AV78" i="5"/>
  <c r="AU78" i="5"/>
  <c r="AT78" i="5"/>
  <c r="AS78" i="5"/>
  <c r="AR78" i="5"/>
  <c r="AQ78" i="5"/>
  <c r="AP78" i="5"/>
  <c r="AO78" i="5"/>
  <c r="AN78" i="5"/>
  <c r="AM78" i="5"/>
  <c r="AL78" i="5"/>
  <c r="AK78" i="5"/>
  <c r="AJ78" i="5"/>
  <c r="AI78" i="5"/>
  <c r="AH78" i="5"/>
  <c r="AG78" i="5"/>
  <c r="AF78" i="5"/>
  <c r="AE78" i="5"/>
  <c r="AD78" i="5"/>
  <c r="AC78" i="5"/>
  <c r="AB78" i="5"/>
  <c r="AA78" i="5"/>
  <c r="Z78" i="5"/>
  <c r="Y78" i="5"/>
  <c r="X78" i="5"/>
  <c r="W78" i="5"/>
  <c r="V78" i="5"/>
  <c r="U78" i="5"/>
  <c r="T78" i="5"/>
  <c r="S78" i="5"/>
  <c r="R78" i="5"/>
  <c r="Q78" i="5"/>
  <c r="P78" i="5"/>
  <c r="O78" i="5"/>
  <c r="N78" i="5"/>
  <c r="M78" i="5"/>
  <c r="L78" i="5"/>
  <c r="K78" i="5"/>
  <c r="BF73" i="5"/>
  <c r="BE73" i="5"/>
  <c r="BD73" i="5"/>
  <c r="BC73" i="5"/>
  <c r="BB73" i="5"/>
  <c r="BA73" i="5"/>
  <c r="AZ73" i="5"/>
  <c r="AY73" i="5"/>
  <c r="AX73" i="5"/>
  <c r="AW73" i="5"/>
  <c r="AV73" i="5"/>
  <c r="AU73" i="5"/>
  <c r="AT73" i="5"/>
  <c r="AS73" i="5"/>
  <c r="AR73" i="5"/>
  <c r="AQ73" i="5"/>
  <c r="AP73" i="5"/>
  <c r="AO73" i="5"/>
  <c r="AN73" i="5"/>
  <c r="AM73" i="5"/>
  <c r="AL73" i="5"/>
  <c r="AK73" i="5"/>
  <c r="AJ73" i="5"/>
  <c r="AI73" i="5"/>
  <c r="AH73" i="5"/>
  <c r="AG73" i="5"/>
  <c r="AF73" i="5"/>
  <c r="AE73" i="5"/>
  <c r="AD73" i="5"/>
  <c r="AC73" i="5"/>
  <c r="AB73" i="5"/>
  <c r="AA73" i="5"/>
  <c r="Z73" i="5"/>
  <c r="Y73" i="5"/>
  <c r="X73" i="5"/>
  <c r="W73" i="5"/>
  <c r="V73" i="5"/>
  <c r="U73" i="5"/>
  <c r="T73" i="5"/>
  <c r="S73" i="5"/>
  <c r="R73" i="5"/>
  <c r="Q73" i="5"/>
  <c r="P73" i="5"/>
  <c r="O73" i="5"/>
  <c r="N73" i="5"/>
  <c r="M73" i="5"/>
  <c r="L73" i="5"/>
  <c r="K73" i="5"/>
  <c r="BF58" i="5"/>
  <c r="BE58" i="5"/>
  <c r="BD58" i="5"/>
  <c r="BC58" i="5"/>
  <c r="BB58" i="5"/>
  <c r="BA58" i="5"/>
  <c r="AZ58" i="5"/>
  <c r="AY58" i="5"/>
  <c r="AX58" i="5"/>
  <c r="AW58" i="5"/>
  <c r="AV58" i="5"/>
  <c r="AU58" i="5"/>
  <c r="AT58" i="5"/>
  <c r="AS58" i="5"/>
  <c r="AR58" i="5"/>
  <c r="AQ58" i="5"/>
  <c r="AP58" i="5"/>
  <c r="AO58" i="5"/>
  <c r="AN58" i="5"/>
  <c r="AM58" i="5"/>
  <c r="AL58" i="5"/>
  <c r="AK58" i="5"/>
  <c r="AJ58" i="5"/>
  <c r="AI58" i="5"/>
  <c r="AH58" i="5"/>
  <c r="AG58" i="5"/>
  <c r="AF58" i="5"/>
  <c r="AE58" i="5"/>
  <c r="AD58" i="5"/>
  <c r="AC58" i="5"/>
  <c r="AB58" i="5"/>
  <c r="AA58" i="5"/>
  <c r="Z58" i="5"/>
  <c r="Y58" i="5"/>
  <c r="X58" i="5"/>
  <c r="W58" i="5"/>
  <c r="V58" i="5"/>
  <c r="U58" i="5"/>
  <c r="T58" i="5"/>
  <c r="S58" i="5"/>
  <c r="R58" i="5"/>
  <c r="Q58" i="5"/>
  <c r="P58" i="5"/>
  <c r="O58" i="5"/>
  <c r="N58" i="5"/>
  <c r="M58" i="5"/>
  <c r="L58" i="5"/>
  <c r="K58" i="5"/>
  <c r="BF48" i="5"/>
  <c r="BE48" i="5"/>
  <c r="BD48" i="5"/>
  <c r="BC48" i="5"/>
  <c r="BB48" i="5"/>
  <c r="BA48" i="5"/>
  <c r="AZ48" i="5"/>
  <c r="AY48" i="5"/>
  <c r="AX48" i="5"/>
  <c r="AW48" i="5"/>
  <c r="AV48" i="5"/>
  <c r="AU48" i="5"/>
  <c r="AT48" i="5"/>
  <c r="AS48" i="5"/>
  <c r="AR48" i="5"/>
  <c r="AQ48" i="5"/>
  <c r="AP48" i="5"/>
  <c r="AO48" i="5"/>
  <c r="AN48" i="5"/>
  <c r="AM48" i="5"/>
  <c r="AL48" i="5"/>
  <c r="AK48" i="5"/>
  <c r="AJ48" i="5"/>
  <c r="AI48" i="5"/>
  <c r="AH48" i="5"/>
  <c r="AG48" i="5"/>
  <c r="AF48" i="5"/>
  <c r="AE48" i="5"/>
  <c r="AD48" i="5"/>
  <c r="AC48" i="5"/>
  <c r="AB48" i="5"/>
  <c r="AA48" i="5"/>
  <c r="Z48" i="5"/>
  <c r="Y48" i="5"/>
  <c r="X48" i="5"/>
  <c r="W48" i="5"/>
  <c r="V48" i="5"/>
  <c r="U48" i="5"/>
  <c r="T48" i="5"/>
  <c r="S48" i="5"/>
  <c r="R48" i="5"/>
  <c r="Q48" i="5"/>
  <c r="P48" i="5"/>
  <c r="O48" i="5"/>
  <c r="N48" i="5"/>
  <c r="M48" i="5"/>
  <c r="L48" i="5"/>
  <c r="K48" i="5"/>
  <c r="BF43" i="5"/>
  <c r="BE43" i="5"/>
  <c r="BD43" i="5"/>
  <c r="BC43" i="5"/>
  <c r="BB43" i="5"/>
  <c r="BA43" i="5"/>
  <c r="AZ43" i="5"/>
  <c r="AY43" i="5"/>
  <c r="AX43" i="5"/>
  <c r="AW43" i="5"/>
  <c r="AV43" i="5"/>
  <c r="AU43" i="5"/>
  <c r="AT43" i="5"/>
  <c r="AS43" i="5"/>
  <c r="AR43" i="5"/>
  <c r="AQ43" i="5"/>
  <c r="AP43" i="5"/>
  <c r="AO43" i="5"/>
  <c r="AN43" i="5"/>
  <c r="AM43" i="5"/>
  <c r="AL43" i="5"/>
  <c r="AK43" i="5"/>
  <c r="AJ43" i="5"/>
  <c r="AI43" i="5"/>
  <c r="AH43" i="5"/>
  <c r="AG43" i="5"/>
  <c r="AF43" i="5"/>
  <c r="AE43" i="5"/>
  <c r="AD43" i="5"/>
  <c r="AC43" i="5"/>
  <c r="AB43" i="5"/>
  <c r="AA43" i="5"/>
  <c r="Z43" i="5"/>
  <c r="Y43" i="5"/>
  <c r="X43" i="5"/>
  <c r="W43" i="5"/>
  <c r="V43" i="5"/>
  <c r="U43" i="5"/>
  <c r="T43" i="5"/>
  <c r="S43" i="5"/>
  <c r="R43" i="5"/>
  <c r="Q43" i="5"/>
  <c r="P43" i="5"/>
  <c r="O43" i="5"/>
  <c r="N43" i="5"/>
  <c r="M43" i="5"/>
  <c r="L43" i="5"/>
  <c r="K43" i="5"/>
  <c r="N38" i="5"/>
  <c r="O38" i="5"/>
  <c r="P38" i="5"/>
  <c r="Q38" i="5"/>
  <c r="R38" i="5"/>
  <c r="S38" i="5"/>
  <c r="T38" i="5"/>
  <c r="U38" i="5"/>
  <c r="V38" i="5"/>
  <c r="W38" i="5"/>
  <c r="X38" i="5"/>
  <c r="Y38" i="5"/>
  <c r="Z38" i="5"/>
  <c r="AA38" i="5"/>
  <c r="AB38" i="5"/>
  <c r="AC38" i="5"/>
  <c r="AD38" i="5"/>
  <c r="AE38" i="5"/>
  <c r="AF38" i="5"/>
  <c r="AG38" i="5"/>
  <c r="AH38" i="5"/>
  <c r="AI38" i="5"/>
  <c r="AJ38" i="5"/>
  <c r="AK38" i="5"/>
  <c r="AL38" i="5"/>
  <c r="AM38" i="5"/>
  <c r="AN38" i="5"/>
  <c r="AO38" i="5"/>
  <c r="AP38" i="5"/>
  <c r="AQ38" i="5"/>
  <c r="AR38" i="5"/>
  <c r="AS38" i="5"/>
  <c r="AT38" i="5"/>
  <c r="AU38" i="5"/>
  <c r="AV38" i="5"/>
  <c r="AW38" i="5"/>
  <c r="AX38" i="5"/>
  <c r="AY38" i="5"/>
  <c r="AZ38" i="5"/>
  <c r="BA38" i="5"/>
  <c r="BB38" i="5"/>
  <c r="BC38" i="5"/>
  <c r="BD38" i="5"/>
  <c r="BE38" i="5"/>
  <c r="BF38" i="5"/>
  <c r="K38" i="5"/>
  <c r="L38" i="5"/>
  <c r="M38" i="5"/>
  <c r="E18" i="5"/>
  <c r="E63" i="5" l="1"/>
  <c r="E68" i="5"/>
  <c r="E43" i="5"/>
  <c r="E48" i="5"/>
  <c r="E58" i="5"/>
  <c r="E73" i="5"/>
  <c r="E78" i="5"/>
  <c r="E83" i="5"/>
  <c r="E38" i="5"/>
  <c r="L34" i="5" l="1"/>
  <c r="E79" i="5"/>
  <c r="Z10" i="5" s="1"/>
  <c r="E54" i="5" l="1"/>
  <c r="P10" i="5" s="1"/>
  <c r="E39" i="5"/>
  <c r="J10" i="5" s="1"/>
  <c r="E64" i="5"/>
  <c r="T10" i="5" s="1"/>
  <c r="E69" i="5"/>
  <c r="V10" i="5" s="1"/>
  <c r="E44" i="5"/>
  <c r="L10" i="5" s="1"/>
  <c r="E84" i="5"/>
  <c r="E59" i="5"/>
  <c r="R10" i="5" s="1"/>
  <c r="E23" i="5"/>
  <c r="E9" i="5" s="1"/>
  <c r="E74" i="5"/>
  <c r="X10" i="5" s="1"/>
  <c r="E49" i="5" l="1"/>
  <c r="N10" i="5" s="1"/>
</calcChain>
</file>

<file path=xl/sharedStrings.xml><?xml version="1.0" encoding="utf-8"?>
<sst xmlns="http://schemas.openxmlformats.org/spreadsheetml/2006/main" count="486" uniqueCount="188">
  <si>
    <t>Molecular Weight</t>
  </si>
  <si>
    <t>t</t>
  </si>
  <si>
    <t>Value</t>
  </si>
  <si>
    <r>
      <t>Int</t>
    </r>
    <r>
      <rPr>
        <vertAlign val="subscript"/>
        <sz val="11"/>
        <color theme="1"/>
        <rFont val="Calibri"/>
        <family val="2"/>
        <scheme val="minor"/>
      </rPr>
      <t>t</t>
    </r>
  </si>
  <si>
    <r>
      <t>n</t>
    </r>
    <r>
      <rPr>
        <vertAlign val="subscript"/>
        <sz val="11"/>
        <color theme="1"/>
        <rFont val="Calibri"/>
        <family val="2"/>
        <scheme val="minor"/>
      </rPr>
      <t>t</t>
    </r>
  </si>
  <si>
    <t>Calculated Purity</t>
  </si>
  <si>
    <t>P</t>
  </si>
  <si>
    <t>Associated qHNMR Spectrum</t>
  </si>
  <si>
    <t>Integral per 1H--&gt;</t>
  </si>
  <si>
    <r>
      <t xml:space="preserve">Variable or </t>
    </r>
    <r>
      <rPr>
        <b/>
        <i/>
        <sz val="12"/>
        <color theme="1"/>
        <rFont val="Calibri"/>
        <family val="2"/>
        <scheme val="minor"/>
      </rPr>
      <t>Index</t>
    </r>
  </si>
  <si>
    <t>Normalization (100%) Method</t>
  </si>
  <si>
    <t xml:space="preserve"> Sample w/o Calibrant</t>
  </si>
  <si>
    <t>Figure 1 in Pauli et al., J. Med. Chem. (2014)</t>
  </si>
  <si>
    <t>A - Data Entry</t>
  </si>
  <si>
    <t>B - Result</t>
  </si>
  <si>
    <t>Int# 2</t>
  </si>
  <si>
    <t>Int# 3</t>
  </si>
  <si>
    <t>Int# 4</t>
  </si>
  <si>
    <t>Int# 5</t>
  </si>
  <si>
    <t>Int# 6</t>
  </si>
  <si>
    <t>Int# 7</t>
  </si>
  <si>
    <t>Int# 8</t>
  </si>
  <si>
    <t>Int# 9</t>
  </si>
  <si>
    <t>Int# 10</t>
  </si>
  <si>
    <t>Int# 11</t>
  </si>
  <si>
    <t>Int# 12</t>
  </si>
  <si>
    <t>Int# 13</t>
  </si>
  <si>
    <t>Int# 14</t>
  </si>
  <si>
    <t>Int# 15</t>
  </si>
  <si>
    <t>Int# 16</t>
  </si>
  <si>
    <t>Int# 17</t>
  </si>
  <si>
    <t>Int# 18</t>
  </si>
  <si>
    <t>Int# 19</t>
  </si>
  <si>
    <t>Int# 20</t>
  </si>
  <si>
    <t>Int# 21</t>
  </si>
  <si>
    <t>Int# 22</t>
  </si>
  <si>
    <t>Int# 23</t>
  </si>
  <si>
    <t>Int# 24</t>
  </si>
  <si>
    <t>Int# 25</t>
  </si>
  <si>
    <t>Int# 26</t>
  </si>
  <si>
    <t>Int# 27</t>
  </si>
  <si>
    <t>Int# 28</t>
  </si>
  <si>
    <t>Int# 29</t>
  </si>
  <si>
    <t>Int# 30</t>
  </si>
  <si>
    <t>Int# 31</t>
  </si>
  <si>
    <t>Int# 32</t>
  </si>
  <si>
    <t>Int# 33</t>
  </si>
  <si>
    <t>Int# 34</t>
  </si>
  <si>
    <t>Int# 35</t>
  </si>
  <si>
    <t>Int# 36</t>
  </si>
  <si>
    <t>Int# 37</t>
  </si>
  <si>
    <t>Int# 38</t>
  </si>
  <si>
    <t>Int# 39</t>
  </si>
  <si>
    <t>Int# 40</t>
  </si>
  <si>
    <t>Int# 41</t>
  </si>
  <si>
    <t>Int# 42</t>
  </si>
  <si>
    <t>Int# 43</t>
  </si>
  <si>
    <t>Int# 44</t>
  </si>
  <si>
    <t>Int# 45</t>
  </si>
  <si>
    <t>Int# 46</t>
  </si>
  <si>
    <t>Int# 47</t>
  </si>
  <si>
    <t>Int# 48</t>
  </si>
  <si>
    <t>Int# 49</t>
  </si>
  <si>
    <t>Int# 50</t>
  </si>
  <si>
    <t>Parameter</t>
  </si>
  <si>
    <t>Quercetin</t>
  </si>
  <si>
    <t>Purest Integral</t>
  </si>
  <si>
    <t>Total Number of Protons Giving Rise to Analytes Integral(s)</t>
  </si>
  <si>
    <r>
      <t xml:space="preserve">   All Other Integrals (Int</t>
    </r>
    <r>
      <rPr>
        <b/>
        <vertAlign val="subscript"/>
        <sz val="12"/>
        <color theme="1"/>
        <rFont val="Calibri"/>
        <family val="2"/>
        <scheme val="minor"/>
      </rPr>
      <t>i</t>
    </r>
    <r>
      <rPr>
        <b/>
        <sz val="12"/>
        <color theme="1"/>
        <rFont val="Calibri"/>
        <family val="2"/>
        <scheme val="minor"/>
      </rPr>
      <t>)</t>
    </r>
  </si>
  <si>
    <t>#of Protons</t>
  </si>
  <si>
    <r>
      <t>Int</t>
    </r>
    <r>
      <rPr>
        <vertAlign val="subscript"/>
        <sz val="11"/>
        <color theme="1"/>
        <rFont val="Calibri"/>
        <family val="2"/>
        <scheme val="minor"/>
      </rPr>
      <t>Imp</t>
    </r>
  </si>
  <si>
    <t>Integral Imp# 1</t>
  </si>
  <si>
    <t>Imp1</t>
  </si>
  <si>
    <t>Kaempferol</t>
  </si>
  <si>
    <t>Imp2</t>
  </si>
  <si>
    <t>Imp3</t>
  </si>
  <si>
    <t>Imp4</t>
  </si>
  <si>
    <t>Imp5</t>
  </si>
  <si>
    <t>Imp6</t>
  </si>
  <si>
    <t>Imp7</t>
  </si>
  <si>
    <t>Imp8</t>
  </si>
  <si>
    <t>Imp9</t>
  </si>
  <si>
    <t>Imp10</t>
  </si>
  <si>
    <r>
      <t>MW</t>
    </r>
    <r>
      <rPr>
        <vertAlign val="subscript"/>
        <sz val="11"/>
        <color theme="1"/>
        <rFont val="Calibri"/>
        <family val="2"/>
        <scheme val="minor"/>
      </rPr>
      <t>Imp1</t>
    </r>
  </si>
  <si>
    <r>
      <t>MW</t>
    </r>
    <r>
      <rPr>
        <vertAlign val="subscript"/>
        <sz val="11"/>
        <color theme="1"/>
        <rFont val="Calibri"/>
        <family val="2"/>
        <scheme val="minor"/>
      </rPr>
      <t>Imp10</t>
    </r>
  </si>
  <si>
    <r>
      <t>MW</t>
    </r>
    <r>
      <rPr>
        <vertAlign val="subscript"/>
        <sz val="11"/>
        <color theme="1"/>
        <rFont val="Calibri"/>
        <family val="2"/>
        <scheme val="minor"/>
      </rPr>
      <t>Imp2</t>
    </r>
  </si>
  <si>
    <r>
      <t>MW</t>
    </r>
    <r>
      <rPr>
        <vertAlign val="subscript"/>
        <sz val="11"/>
        <color theme="1"/>
        <rFont val="Calibri"/>
        <family val="2"/>
        <scheme val="minor"/>
      </rPr>
      <t>Imp3</t>
    </r>
  </si>
  <si>
    <r>
      <t>MW</t>
    </r>
    <r>
      <rPr>
        <vertAlign val="subscript"/>
        <sz val="11"/>
        <color theme="1"/>
        <rFont val="Calibri"/>
        <family val="2"/>
        <scheme val="minor"/>
      </rPr>
      <t>Imp4</t>
    </r>
  </si>
  <si>
    <r>
      <t>MW</t>
    </r>
    <r>
      <rPr>
        <vertAlign val="subscript"/>
        <sz val="11"/>
        <color theme="1"/>
        <rFont val="Calibri"/>
        <family val="2"/>
        <scheme val="minor"/>
      </rPr>
      <t>Imp5</t>
    </r>
  </si>
  <si>
    <r>
      <t>MW</t>
    </r>
    <r>
      <rPr>
        <vertAlign val="subscript"/>
        <sz val="11"/>
        <color theme="1"/>
        <rFont val="Calibri"/>
        <family val="2"/>
        <scheme val="minor"/>
      </rPr>
      <t>Imp6</t>
    </r>
  </si>
  <si>
    <r>
      <t>MW</t>
    </r>
    <r>
      <rPr>
        <vertAlign val="subscript"/>
        <sz val="11"/>
        <color theme="1"/>
        <rFont val="Calibri"/>
        <family val="2"/>
        <scheme val="minor"/>
      </rPr>
      <t>Imp7</t>
    </r>
  </si>
  <si>
    <r>
      <t>MW</t>
    </r>
    <r>
      <rPr>
        <vertAlign val="subscript"/>
        <sz val="11"/>
        <color theme="1"/>
        <rFont val="Calibri"/>
        <family val="2"/>
        <scheme val="minor"/>
      </rPr>
      <t>Imp8</t>
    </r>
  </si>
  <si>
    <r>
      <t>MW</t>
    </r>
    <r>
      <rPr>
        <vertAlign val="subscript"/>
        <sz val="11"/>
        <color theme="1"/>
        <rFont val="Calibri"/>
        <family val="2"/>
        <scheme val="minor"/>
      </rPr>
      <t>Imp9</t>
    </r>
  </si>
  <si>
    <t>Integral Imp# 2</t>
  </si>
  <si>
    <t>Integral Imp# 3</t>
  </si>
  <si>
    <t>Integral Imp# 4</t>
  </si>
  <si>
    <t>Integral Imp# 5</t>
  </si>
  <si>
    <t>Integral Imp# 6</t>
  </si>
  <si>
    <t>Integral Imp# 7</t>
  </si>
  <si>
    <t>Integral Imp# 8</t>
  </si>
  <si>
    <t>Integral Imp# 9</t>
  </si>
  <si>
    <t>Integral Imp# 10</t>
  </si>
  <si>
    <r>
      <t>n</t>
    </r>
    <r>
      <rPr>
        <vertAlign val="subscript"/>
        <sz val="11"/>
        <color theme="1"/>
        <rFont val="Calibri"/>
        <family val="2"/>
        <scheme val="minor"/>
      </rPr>
      <t>1</t>
    </r>
  </si>
  <si>
    <r>
      <t>n</t>
    </r>
    <r>
      <rPr>
        <vertAlign val="subscript"/>
        <sz val="11"/>
        <color theme="1"/>
        <rFont val="Calibri"/>
        <family val="2"/>
        <scheme val="minor"/>
      </rPr>
      <t>2</t>
    </r>
  </si>
  <si>
    <r>
      <t>n</t>
    </r>
    <r>
      <rPr>
        <vertAlign val="subscript"/>
        <sz val="11"/>
        <color theme="1"/>
        <rFont val="Calibri"/>
        <family val="2"/>
        <scheme val="minor"/>
      </rPr>
      <t>3</t>
    </r>
  </si>
  <si>
    <r>
      <t>n</t>
    </r>
    <r>
      <rPr>
        <vertAlign val="subscript"/>
        <sz val="11"/>
        <color theme="1"/>
        <rFont val="Calibri"/>
        <family val="2"/>
        <scheme val="minor"/>
      </rPr>
      <t>4</t>
    </r>
  </si>
  <si>
    <r>
      <t>n</t>
    </r>
    <r>
      <rPr>
        <vertAlign val="subscript"/>
        <sz val="11"/>
        <color theme="1"/>
        <rFont val="Calibri"/>
        <family val="2"/>
        <scheme val="minor"/>
      </rPr>
      <t>5</t>
    </r>
  </si>
  <si>
    <r>
      <t>n</t>
    </r>
    <r>
      <rPr>
        <vertAlign val="subscript"/>
        <sz val="11"/>
        <color theme="1"/>
        <rFont val="Calibri"/>
        <family val="2"/>
        <scheme val="minor"/>
      </rPr>
      <t>6</t>
    </r>
  </si>
  <si>
    <r>
      <t>n</t>
    </r>
    <r>
      <rPr>
        <vertAlign val="subscript"/>
        <sz val="11"/>
        <color theme="1"/>
        <rFont val="Calibri"/>
        <family val="2"/>
        <scheme val="minor"/>
      </rPr>
      <t>7</t>
    </r>
  </si>
  <si>
    <r>
      <t>n</t>
    </r>
    <r>
      <rPr>
        <vertAlign val="subscript"/>
        <sz val="11"/>
        <color theme="1"/>
        <rFont val="Calibri"/>
        <family val="2"/>
        <scheme val="minor"/>
      </rPr>
      <t>8</t>
    </r>
  </si>
  <si>
    <r>
      <t>n</t>
    </r>
    <r>
      <rPr>
        <vertAlign val="subscript"/>
        <sz val="11"/>
        <color theme="1"/>
        <rFont val="Calibri"/>
        <family val="2"/>
        <scheme val="minor"/>
      </rPr>
      <t>9</t>
    </r>
  </si>
  <si>
    <r>
      <t>n</t>
    </r>
    <r>
      <rPr>
        <vertAlign val="subscript"/>
        <sz val="11"/>
        <color theme="1"/>
        <rFont val="Calibri"/>
        <family val="2"/>
        <scheme val="minor"/>
      </rPr>
      <t>10</t>
    </r>
  </si>
  <si>
    <t>Impurities</t>
  </si>
  <si>
    <t>Breakdwn Diff Check-&gt;</t>
  </si>
  <si>
    <r>
      <t>Int</t>
    </r>
    <r>
      <rPr>
        <vertAlign val="subscript"/>
        <sz val="11"/>
        <color theme="1"/>
        <rFont val="Calibri"/>
        <family val="2"/>
        <scheme val="minor"/>
      </rPr>
      <t>1</t>
    </r>
  </si>
  <si>
    <r>
      <t>Int</t>
    </r>
    <r>
      <rPr>
        <vertAlign val="subscript"/>
        <sz val="11"/>
        <color theme="1"/>
        <rFont val="Calibri"/>
        <family val="2"/>
        <scheme val="minor"/>
      </rPr>
      <t>2</t>
    </r>
  </si>
  <si>
    <r>
      <t>Int</t>
    </r>
    <r>
      <rPr>
        <vertAlign val="subscript"/>
        <sz val="11"/>
        <color theme="1"/>
        <rFont val="Calibri"/>
        <family val="2"/>
        <scheme val="minor"/>
      </rPr>
      <t>3</t>
    </r>
  </si>
  <si>
    <r>
      <t>Int</t>
    </r>
    <r>
      <rPr>
        <vertAlign val="subscript"/>
        <sz val="11"/>
        <color theme="1"/>
        <rFont val="Calibri"/>
        <family val="2"/>
        <scheme val="minor"/>
      </rPr>
      <t>4</t>
    </r>
  </si>
  <si>
    <r>
      <t>Int</t>
    </r>
    <r>
      <rPr>
        <vertAlign val="subscript"/>
        <sz val="11"/>
        <color theme="1"/>
        <rFont val="Calibri"/>
        <family val="2"/>
        <scheme val="minor"/>
      </rPr>
      <t>5</t>
    </r>
  </si>
  <si>
    <r>
      <t>Int</t>
    </r>
    <r>
      <rPr>
        <vertAlign val="subscript"/>
        <sz val="11"/>
        <color theme="1"/>
        <rFont val="Calibri"/>
        <family val="2"/>
        <scheme val="minor"/>
      </rPr>
      <t>6</t>
    </r>
  </si>
  <si>
    <r>
      <t>Int</t>
    </r>
    <r>
      <rPr>
        <vertAlign val="subscript"/>
        <sz val="11"/>
        <color theme="1"/>
        <rFont val="Calibri"/>
        <family val="2"/>
        <scheme val="minor"/>
      </rPr>
      <t>7</t>
    </r>
  </si>
  <si>
    <r>
      <t>Int</t>
    </r>
    <r>
      <rPr>
        <vertAlign val="subscript"/>
        <sz val="11"/>
        <color theme="1"/>
        <rFont val="Calibri"/>
        <family val="2"/>
        <scheme val="minor"/>
      </rPr>
      <t>8</t>
    </r>
  </si>
  <si>
    <r>
      <t>Int</t>
    </r>
    <r>
      <rPr>
        <vertAlign val="subscript"/>
        <sz val="11"/>
        <color theme="1"/>
        <rFont val="Calibri"/>
        <family val="2"/>
        <scheme val="minor"/>
      </rPr>
      <t>9</t>
    </r>
  </si>
  <si>
    <r>
      <t>Int</t>
    </r>
    <r>
      <rPr>
        <vertAlign val="subscript"/>
        <sz val="11"/>
        <color theme="1"/>
        <rFont val="Calibri"/>
        <family val="2"/>
        <scheme val="minor"/>
      </rPr>
      <t>10</t>
    </r>
  </si>
  <si>
    <t>Step 6:</t>
  </si>
  <si>
    <t>Calculated Impurity Content</t>
  </si>
  <si>
    <t>Read the amounts of impurities ---&gt;</t>
  </si>
  <si>
    <t>C - Impurities</t>
  </si>
  <si>
    <t>Normalized Integral Value for 1H</t>
  </si>
  <si>
    <r>
      <rPr>
        <b/>
        <sz val="12"/>
        <color theme="1"/>
        <rFont val="Calibri"/>
        <family val="2"/>
        <scheme val="minor"/>
      </rPr>
      <t xml:space="preserve">Target Analyte </t>
    </r>
    <r>
      <rPr>
        <sz val="12"/>
        <color theme="1"/>
        <rFont val="Calibri"/>
        <family val="2"/>
        <scheme val="minor"/>
      </rPr>
      <t xml:space="preserve">                                                        </t>
    </r>
    <r>
      <rPr>
        <sz val="11"/>
        <color theme="1"/>
        <rFont val="Calibri"/>
        <family val="2"/>
        <scheme val="minor"/>
      </rPr>
      <t>Name</t>
    </r>
  </si>
  <si>
    <r>
      <rPr>
        <sz val="11"/>
        <color theme="1"/>
        <rFont val="Cambria"/>
        <family val="1"/>
      </rPr>
      <t>δ</t>
    </r>
    <r>
      <rPr>
        <sz val="11"/>
        <color theme="1"/>
        <rFont val="Calibri"/>
        <family val="2"/>
      </rPr>
      <t xml:space="preserve"> (ppm)</t>
    </r>
  </si>
  <si>
    <t>Int</t>
  </si>
  <si>
    <r>
      <t xml:space="preserve"> Int# 1 = Int</t>
    </r>
    <r>
      <rPr>
        <vertAlign val="subscript"/>
        <sz val="11"/>
        <color theme="1"/>
        <rFont val="Calibri"/>
        <family val="2"/>
        <scheme val="minor"/>
      </rPr>
      <t>t</t>
    </r>
  </si>
  <si>
    <t>Automation in BLUE - Do Not Change!</t>
  </si>
  <si>
    <r>
      <t xml:space="preserve">Target Analyte                                           </t>
    </r>
    <r>
      <rPr>
        <sz val="11"/>
        <color theme="1"/>
        <rFont val="Calibri"/>
        <family val="2"/>
        <scheme val="minor"/>
      </rPr>
      <t>Integral per 1H</t>
    </r>
  </si>
  <si>
    <r>
      <t xml:space="preserve">   </t>
    </r>
    <r>
      <rPr>
        <b/>
        <sz val="11"/>
        <color rgb="FFC00000"/>
        <rFont val="Calibri"/>
        <family val="2"/>
        <scheme val="minor"/>
      </rPr>
      <t>Note</t>
    </r>
    <r>
      <rPr>
        <sz val="11"/>
        <color rgb="FFC00000"/>
        <rFont val="Calibri"/>
        <family val="2"/>
        <scheme val="minor"/>
      </rPr>
      <t>: leave YELLOW fields blank for unused values; do not use zero!</t>
    </r>
  </si>
  <si>
    <t>Assign</t>
  </si>
  <si>
    <t>1=Imp1,       2=Imp2 etc.</t>
  </si>
  <si>
    <r>
      <rPr>
        <b/>
        <sz val="12"/>
        <color theme="1"/>
        <rFont val="Calibri"/>
        <family val="2"/>
        <scheme val="minor"/>
      </rPr>
      <t xml:space="preserve">Impurity #1  </t>
    </r>
    <r>
      <rPr>
        <sz val="12"/>
        <color theme="1"/>
        <rFont val="Calibri"/>
        <family val="2"/>
        <scheme val="minor"/>
      </rPr>
      <t xml:space="preserve">                                                             </t>
    </r>
    <r>
      <rPr>
        <sz val="11"/>
        <color theme="1"/>
        <rFont val="Calibri"/>
        <family val="2"/>
        <scheme val="minor"/>
      </rPr>
      <t>Name</t>
    </r>
  </si>
  <si>
    <r>
      <rPr>
        <b/>
        <sz val="12"/>
        <color theme="1"/>
        <rFont val="Calibri"/>
        <family val="2"/>
        <scheme val="minor"/>
      </rPr>
      <t xml:space="preserve">Impurity #2  </t>
    </r>
    <r>
      <rPr>
        <sz val="12"/>
        <color theme="1"/>
        <rFont val="Calibri"/>
        <family val="2"/>
        <scheme val="minor"/>
      </rPr>
      <t xml:space="preserve">                                                             </t>
    </r>
    <r>
      <rPr>
        <sz val="11"/>
        <color theme="1"/>
        <rFont val="Calibri"/>
        <family val="2"/>
        <scheme val="minor"/>
      </rPr>
      <t>Name</t>
    </r>
  </si>
  <si>
    <r>
      <rPr>
        <b/>
        <sz val="12"/>
        <color theme="1"/>
        <rFont val="Calibri"/>
        <family val="2"/>
        <scheme val="minor"/>
      </rPr>
      <t xml:space="preserve">Impurity #3  </t>
    </r>
    <r>
      <rPr>
        <sz val="12"/>
        <color theme="1"/>
        <rFont val="Calibri"/>
        <family val="2"/>
        <scheme val="minor"/>
      </rPr>
      <t xml:space="preserve">                                                             </t>
    </r>
    <r>
      <rPr>
        <sz val="11"/>
        <color theme="1"/>
        <rFont val="Calibri"/>
        <family val="2"/>
        <scheme val="minor"/>
      </rPr>
      <t>Name</t>
    </r>
  </si>
  <si>
    <r>
      <rPr>
        <b/>
        <sz val="12"/>
        <color theme="1"/>
        <rFont val="Calibri"/>
        <family val="2"/>
        <scheme val="minor"/>
      </rPr>
      <t xml:space="preserve">Impurity #4  </t>
    </r>
    <r>
      <rPr>
        <sz val="12"/>
        <color theme="1"/>
        <rFont val="Calibri"/>
        <family val="2"/>
        <scheme val="minor"/>
      </rPr>
      <t xml:space="preserve">                                                             </t>
    </r>
    <r>
      <rPr>
        <sz val="11"/>
        <color theme="1"/>
        <rFont val="Calibri"/>
        <family val="2"/>
        <scheme val="minor"/>
      </rPr>
      <t>Name</t>
    </r>
  </si>
  <si>
    <r>
      <rPr>
        <b/>
        <sz val="12"/>
        <color theme="1"/>
        <rFont val="Calibri"/>
        <family val="2"/>
        <scheme val="minor"/>
      </rPr>
      <t xml:space="preserve">Impurity #5  </t>
    </r>
    <r>
      <rPr>
        <sz val="12"/>
        <color theme="1"/>
        <rFont val="Calibri"/>
        <family val="2"/>
        <scheme val="minor"/>
      </rPr>
      <t xml:space="preserve">                                                             </t>
    </r>
    <r>
      <rPr>
        <sz val="11"/>
        <color theme="1"/>
        <rFont val="Calibri"/>
        <family val="2"/>
        <scheme val="minor"/>
      </rPr>
      <t>Name</t>
    </r>
  </si>
  <si>
    <r>
      <rPr>
        <b/>
        <sz val="12"/>
        <color theme="1"/>
        <rFont val="Calibri"/>
        <family val="2"/>
        <scheme val="minor"/>
      </rPr>
      <t xml:space="preserve">Impurity #6  </t>
    </r>
    <r>
      <rPr>
        <sz val="12"/>
        <color theme="1"/>
        <rFont val="Calibri"/>
        <family val="2"/>
        <scheme val="minor"/>
      </rPr>
      <t xml:space="preserve">                                                             </t>
    </r>
    <r>
      <rPr>
        <sz val="11"/>
        <color theme="1"/>
        <rFont val="Calibri"/>
        <family val="2"/>
        <scheme val="minor"/>
      </rPr>
      <t>Name</t>
    </r>
  </si>
  <si>
    <r>
      <rPr>
        <b/>
        <sz val="12"/>
        <color theme="1"/>
        <rFont val="Calibri"/>
        <family val="2"/>
        <scheme val="minor"/>
      </rPr>
      <t xml:space="preserve">Impurity #7  </t>
    </r>
    <r>
      <rPr>
        <sz val="12"/>
        <color theme="1"/>
        <rFont val="Calibri"/>
        <family val="2"/>
        <scheme val="minor"/>
      </rPr>
      <t xml:space="preserve">                                                             </t>
    </r>
    <r>
      <rPr>
        <sz val="11"/>
        <color theme="1"/>
        <rFont val="Calibri"/>
        <family val="2"/>
        <scheme val="minor"/>
      </rPr>
      <t>Name</t>
    </r>
  </si>
  <si>
    <r>
      <rPr>
        <b/>
        <sz val="12"/>
        <color theme="1"/>
        <rFont val="Calibri"/>
        <family val="2"/>
        <scheme val="minor"/>
      </rPr>
      <t xml:space="preserve">Impurity #8  </t>
    </r>
    <r>
      <rPr>
        <sz val="12"/>
        <color theme="1"/>
        <rFont val="Calibri"/>
        <family val="2"/>
        <scheme val="minor"/>
      </rPr>
      <t xml:space="preserve">                                                             </t>
    </r>
    <r>
      <rPr>
        <sz val="11"/>
        <color theme="1"/>
        <rFont val="Calibri"/>
        <family val="2"/>
        <scheme val="minor"/>
      </rPr>
      <t>Name</t>
    </r>
  </si>
  <si>
    <r>
      <rPr>
        <b/>
        <sz val="12"/>
        <color theme="1"/>
        <rFont val="Calibri"/>
        <family val="2"/>
        <scheme val="minor"/>
      </rPr>
      <t xml:space="preserve">Impurity #9  </t>
    </r>
    <r>
      <rPr>
        <sz val="12"/>
        <color theme="1"/>
        <rFont val="Calibri"/>
        <family val="2"/>
        <scheme val="minor"/>
      </rPr>
      <t xml:space="preserve">                                                             </t>
    </r>
    <r>
      <rPr>
        <sz val="11"/>
        <color theme="1"/>
        <rFont val="Calibri"/>
        <family val="2"/>
        <scheme val="minor"/>
      </rPr>
      <t>Name</t>
    </r>
  </si>
  <si>
    <r>
      <rPr>
        <b/>
        <sz val="12"/>
        <color theme="1"/>
        <rFont val="Calibri"/>
        <family val="2"/>
        <scheme val="minor"/>
      </rPr>
      <t>Impurity #10</t>
    </r>
    <r>
      <rPr>
        <sz val="12"/>
        <color theme="1"/>
        <rFont val="Calibri"/>
        <family val="2"/>
        <scheme val="minor"/>
      </rPr>
      <t xml:space="preserve">                                                             </t>
    </r>
    <r>
      <rPr>
        <sz val="11"/>
        <color theme="1"/>
        <rFont val="Calibri"/>
        <family val="2"/>
        <scheme val="minor"/>
      </rPr>
      <t>Name</t>
    </r>
  </si>
  <si>
    <t xml:space="preserve">   Step 8:    Assign # Protons from Each Impurity to Each Signal to Determine Total # of Protons of Each Impurity</t>
  </si>
  <si>
    <t xml:space="preserve">   Step 7:    Break Down All Integrals into Subintergrals by Impurity </t>
  </si>
  <si>
    <r>
      <t>MW</t>
    </r>
    <r>
      <rPr>
        <b/>
        <vertAlign val="subscript"/>
        <sz val="11"/>
        <color theme="1"/>
        <rFont val="Calibri"/>
        <family val="2"/>
        <scheme val="minor"/>
      </rPr>
      <t>t</t>
    </r>
  </si>
  <si>
    <t>Workflow</t>
  </si>
  <si>
    <r>
      <t>Follow</t>
    </r>
    <r>
      <rPr>
        <b/>
        <sz val="12"/>
        <color theme="1"/>
        <rFont val="Calibri"/>
        <family val="2"/>
        <scheme val="minor"/>
      </rPr>
      <t xml:space="preserve"> ORANGE 10-step WORKFLOW This sheet automates Steps 9+10</t>
    </r>
  </si>
  <si>
    <r>
      <t xml:space="preserve">Enter data in </t>
    </r>
    <r>
      <rPr>
        <b/>
        <sz val="12"/>
        <color rgb="FFC00000"/>
        <rFont val="Calibri"/>
        <family val="2"/>
        <scheme val="minor"/>
      </rPr>
      <t>yellow fields ONLY</t>
    </r>
  </si>
  <si>
    <t>Name &amp; Determine Their MW</t>
  </si>
  <si>
    <t xml:space="preserve">     STEP 1                 Acquire &amp; Process the qHNMR spectrum</t>
  </si>
  <si>
    <t xml:space="preserve">     STEPS 2 &amp; 3       Integration &amp; Selection of Purest Integral</t>
  </si>
  <si>
    <t xml:space="preserve">     STEP 4                 Assign Integrals to Analyte</t>
  </si>
  <si>
    <t xml:space="preserve">     STEP 5                 Assign All Integrals to All Species</t>
  </si>
  <si>
    <t xml:space="preserve">     STEPS 6/7/8      Identify and Assign All Impurities</t>
  </si>
  <si>
    <t>START HERE  -----&gt;</t>
  </si>
  <si>
    <t xml:space="preserve">     STEPS 9 &amp; 10        Calculations = Performed by This Spreadsheet; Read Results on Top</t>
  </si>
  <si>
    <t>qHNMR Workbook                  &lt;gfpauli&gt;</t>
  </si>
  <si>
    <t>Impurity 2</t>
  </si>
  <si>
    <t>Impurity 3</t>
  </si>
  <si>
    <t>Impurity 4</t>
  </si>
  <si>
    <t>Impurity 5</t>
  </si>
  <si>
    <t>Impurity 6</t>
  </si>
  <si>
    <t>Impurity 7</t>
  </si>
  <si>
    <t>Impurity 8</t>
  </si>
  <si>
    <t>Impurity 9</t>
  </si>
  <si>
    <t>Impurity 10</t>
  </si>
  <si>
    <t xml:space="preserve"> Sample w/o Calibrant - Using only Purest Signals (No overlap)</t>
  </si>
  <si>
    <t>T</t>
  </si>
  <si>
    <r>
      <t xml:space="preserve">Target Analyte (T)                                      </t>
    </r>
    <r>
      <rPr>
        <sz val="11"/>
        <color theme="1"/>
        <rFont val="Calibri"/>
        <family val="2"/>
        <scheme val="minor"/>
      </rPr>
      <t>Integral per 1H</t>
    </r>
  </si>
  <si>
    <t>T,1</t>
  </si>
  <si>
    <t>ver20140511gfp</t>
  </si>
  <si>
    <t>Please read the disclaimer</t>
  </si>
  <si>
    <t>The software is provided by the authors "as is" and any express or implied warranties, including, but not limited to, the implied warranties of merchantbility and fitness for a particular prupose are disclaimed. In no event shall the authors be liable for any direct, indirect, incidental, special, exemplary, or consequential damages (including, but not limited to, procurement of substitute goods or services; loss of use, data, or profits; or business interruption) however caused and on any theory of liability, whether in contract, strict liability, or tort (including negligence or otherwise) arising in any way out of the use of this software, even if advised of the possibility of such damage.</t>
  </si>
  <si>
    <t>You can now switch to the other sheet.</t>
  </si>
  <si>
    <t>http://creativecommons.org/licenses/by-sa/4.0/</t>
  </si>
  <si>
    <t>Creative Commons Attribution Share-Alike 4.0 International License</t>
  </si>
  <si>
    <t>The qnmr Calc spreadsheets by are licensed under a</t>
  </si>
  <si>
    <t>Evaluation of quantitative 1H NMR (qHNMR) spectra for the determination of sample purity or content of target analytes utilizes calculations that involve parameters such as quantitative measures (e.g., integrals), molecular weights, signal proton equivalents (e.g., 1H), and sample weights.</t>
  </si>
  <si>
    <t xml:space="preserve">As outlined in Pauli et al, J. Med. Chem. 2014 , four main qHNMR methods exist according to the type of quantitative calibration: The absolute qHNMR methods with internal calibration (IC, Abs-qHNMR), external calibration (EC, Abs-qHNMR ), or combined external and internal calibration (ECIC, Abs-qHNMR); and the relative qHNMR method ("100%"; Rel-qHNMR), which requires no calibration. </t>
  </si>
  <si>
    <t>If you find these spreadsheets useful for your work, please reference: doi/10.1021/jm500734aj  or http://pubs.acs.org/doi/full/10.1021/jm500734a</t>
  </si>
  <si>
    <t>qNMR Calc: Spreadsheets for Quantitative 1H NMR (qHNMR) Calculations</t>
  </si>
  <si>
    <t>New versions may be available at : http://www.qnmr.org</t>
  </si>
</sst>
</file>

<file path=xl/styles.xml><?xml version="1.0" encoding="utf-8"?>
<styleSheet xmlns="http://schemas.openxmlformats.org/spreadsheetml/2006/main" xmlns:mc="http://schemas.openxmlformats.org/markup-compatibility/2006" xmlns:x14ac="http://schemas.microsoft.com/office/spreadsheetml/2009/9/ac" mc:Ignorable="x14ac">
  <fonts count="24" x14ac:knownFonts="1">
    <font>
      <sz val="11"/>
      <color theme="1"/>
      <name val="Calibri"/>
      <family val="2"/>
      <scheme val="minor"/>
    </font>
    <font>
      <b/>
      <sz val="11"/>
      <color theme="1"/>
      <name val="Calibri"/>
      <family val="2"/>
      <scheme val="minor"/>
    </font>
    <font>
      <sz val="12"/>
      <color theme="1"/>
      <name val="Calibri"/>
      <family val="2"/>
      <scheme val="minor"/>
    </font>
    <font>
      <sz val="16"/>
      <color theme="1"/>
      <name val="Calibri"/>
      <family val="2"/>
      <scheme val="minor"/>
    </font>
    <font>
      <b/>
      <sz val="12"/>
      <color theme="1"/>
      <name val="Calibri"/>
      <family val="2"/>
      <scheme val="minor"/>
    </font>
    <font>
      <vertAlign val="subscript"/>
      <sz val="11"/>
      <color theme="1"/>
      <name val="Calibri"/>
      <family val="2"/>
      <scheme val="minor"/>
    </font>
    <font>
      <i/>
      <sz val="11"/>
      <color theme="1"/>
      <name val="Calibri"/>
      <family val="2"/>
      <scheme val="minor"/>
    </font>
    <font>
      <sz val="10"/>
      <color theme="1"/>
      <name val="Calibri"/>
      <family val="2"/>
      <scheme val="minor"/>
    </font>
    <font>
      <b/>
      <sz val="20"/>
      <color theme="1"/>
      <name val="Calibri"/>
      <family val="2"/>
      <scheme val="minor"/>
    </font>
    <font>
      <sz val="9"/>
      <color theme="1"/>
      <name val="Calibri"/>
      <family val="2"/>
      <scheme val="minor"/>
    </font>
    <font>
      <b/>
      <sz val="14"/>
      <color theme="1"/>
      <name val="Calibri"/>
      <family val="2"/>
      <scheme val="minor"/>
    </font>
    <font>
      <b/>
      <i/>
      <sz val="12"/>
      <color theme="1"/>
      <name val="Calibri"/>
      <family val="2"/>
      <scheme val="minor"/>
    </font>
    <font>
      <b/>
      <vertAlign val="subscript"/>
      <sz val="12"/>
      <color theme="1"/>
      <name val="Calibri"/>
      <family val="2"/>
      <scheme val="minor"/>
    </font>
    <font>
      <sz val="11"/>
      <color theme="1"/>
      <name val="Calibri"/>
      <family val="2"/>
    </font>
    <font>
      <sz val="11"/>
      <color theme="1"/>
      <name val="Cambria"/>
      <family val="1"/>
    </font>
    <font>
      <sz val="11"/>
      <color rgb="FFC00000"/>
      <name val="Calibri"/>
      <family val="2"/>
      <scheme val="minor"/>
    </font>
    <font>
      <b/>
      <sz val="11"/>
      <color rgb="FFC00000"/>
      <name val="Calibri"/>
      <family val="2"/>
      <scheme val="minor"/>
    </font>
    <font>
      <b/>
      <i/>
      <sz val="11"/>
      <color theme="1"/>
      <name val="Calibri"/>
      <family val="2"/>
      <scheme val="minor"/>
    </font>
    <font>
      <b/>
      <vertAlign val="subscript"/>
      <sz val="11"/>
      <color theme="1"/>
      <name val="Calibri"/>
      <family val="2"/>
      <scheme val="minor"/>
    </font>
    <font>
      <b/>
      <sz val="12"/>
      <color rgb="FFC00000"/>
      <name val="Calibri"/>
      <family val="2"/>
      <scheme val="minor"/>
    </font>
    <font>
      <b/>
      <sz val="9"/>
      <color theme="1"/>
      <name val="Calibri"/>
      <family val="2"/>
      <scheme val="minor"/>
    </font>
    <font>
      <sz val="11"/>
      <color rgb="FF006100"/>
      <name val="Calibri"/>
      <family val="2"/>
      <scheme val="minor"/>
    </font>
    <font>
      <sz val="11"/>
      <color rgb="FF9C6500"/>
      <name val="Calibri"/>
      <family val="2"/>
      <scheme val="minor"/>
    </font>
    <font>
      <sz val="11"/>
      <color rgb="FF3F3F76"/>
      <name val="Calibri"/>
      <family val="2"/>
      <scheme val="minor"/>
    </font>
  </fonts>
  <fills count="10">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rgb="FFFFFF99"/>
        <bgColor indexed="64"/>
      </patternFill>
    </fill>
    <fill>
      <patternFill patternType="solid">
        <fgColor theme="7" tint="0.39997558519241921"/>
        <bgColor indexed="64"/>
      </patternFill>
    </fill>
    <fill>
      <patternFill patternType="solid">
        <fgColor rgb="FFC6EFCE"/>
      </patternFill>
    </fill>
    <fill>
      <patternFill patternType="solid">
        <fgColor rgb="FFFFEB9C"/>
      </patternFill>
    </fill>
    <fill>
      <patternFill patternType="solid">
        <fgColor rgb="FFFFCC99"/>
      </patternFill>
    </fill>
  </fills>
  <borders count="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rgb="FF7F7F7F"/>
      </left>
      <right style="thin">
        <color rgb="FF7F7F7F"/>
      </right>
      <top style="thin">
        <color rgb="FF7F7F7F"/>
      </top>
      <bottom style="thin">
        <color rgb="FF7F7F7F"/>
      </bottom>
      <diagonal/>
    </border>
  </borders>
  <cellStyleXfs count="4">
    <xf numFmtId="0" fontId="0" fillId="0" borderId="0"/>
    <xf numFmtId="0" fontId="21" fillId="7" borderId="0" applyNumberFormat="0" applyBorder="0" applyAlignment="0" applyProtection="0"/>
    <xf numFmtId="0" fontId="22" fillId="8" borderId="0" applyNumberFormat="0" applyBorder="0" applyAlignment="0" applyProtection="0"/>
    <xf numFmtId="0" fontId="23" fillId="9" borderId="7" applyNumberFormat="0" applyAlignment="0" applyProtection="0"/>
  </cellStyleXfs>
  <cellXfs count="94">
    <xf numFmtId="0" fontId="0" fillId="0" borderId="0" xfId="0"/>
    <xf numFmtId="0" fontId="0" fillId="0" borderId="0" xfId="0" applyAlignment="1">
      <alignment horizontal="right"/>
    </xf>
    <xf numFmtId="0" fontId="4" fillId="0" borderId="0" xfId="0" applyFont="1"/>
    <xf numFmtId="0" fontId="6" fillId="0" borderId="0" xfId="0" applyFont="1" applyAlignment="1">
      <alignment horizontal="right"/>
    </xf>
    <xf numFmtId="0" fontId="0" fillId="0" borderId="0" xfId="0" applyAlignment="1">
      <alignment horizontal="left"/>
    </xf>
    <xf numFmtId="0" fontId="0" fillId="2" borderId="0" xfId="0" applyFill="1"/>
    <xf numFmtId="0" fontId="0" fillId="2" borderId="0" xfId="0" applyFill="1" applyAlignment="1">
      <alignment horizontal="left"/>
    </xf>
    <xf numFmtId="0" fontId="6" fillId="2" borderId="0" xfId="0" applyFont="1" applyFill="1" applyAlignment="1">
      <alignment horizontal="right"/>
    </xf>
    <xf numFmtId="0" fontId="7" fillId="0" borderId="0" xfId="0" applyFont="1" applyAlignment="1">
      <alignment horizontal="right"/>
    </xf>
    <xf numFmtId="0" fontId="7" fillId="0" borderId="0" xfId="0" applyFont="1" applyAlignment="1">
      <alignment horizontal="left"/>
    </xf>
    <xf numFmtId="0" fontId="1" fillId="0" borderId="0" xfId="0" applyFont="1" applyAlignment="1">
      <alignment horizontal="right"/>
    </xf>
    <xf numFmtId="0" fontId="0" fillId="4" borderId="0" xfId="0" applyFill="1" applyAlignment="1">
      <alignment horizontal="left"/>
    </xf>
    <xf numFmtId="0" fontId="0" fillId="0" borderId="0" xfId="0" applyFill="1" applyAlignment="1">
      <alignment horizontal="left"/>
    </xf>
    <xf numFmtId="0" fontId="4" fillId="0" borderId="0" xfId="0" applyFont="1" applyAlignment="1">
      <alignment horizontal="right" vertical="center"/>
    </xf>
    <xf numFmtId="0" fontId="0" fillId="5" borderId="0" xfId="0" applyFill="1" applyAlignment="1">
      <alignment horizontal="center"/>
    </xf>
    <xf numFmtId="2" fontId="0" fillId="4" borderId="0" xfId="0" applyNumberFormat="1" applyFill="1" applyAlignment="1">
      <alignment horizontal="right"/>
    </xf>
    <xf numFmtId="2" fontId="0" fillId="4" borderId="0" xfId="0" applyNumberFormat="1" applyFill="1" applyAlignment="1">
      <alignment horizontal="left"/>
    </xf>
    <xf numFmtId="0" fontId="4" fillId="0" borderId="0" xfId="0" applyFont="1" applyAlignment="1">
      <alignment horizontal="center"/>
    </xf>
    <xf numFmtId="0" fontId="2" fillId="0" borderId="0" xfId="0" applyFont="1" applyAlignment="1">
      <alignment horizontal="left"/>
    </xf>
    <xf numFmtId="2" fontId="0" fillId="5" borderId="0" xfId="0" applyNumberFormat="1" applyFill="1" applyAlignment="1">
      <alignment horizontal="center"/>
    </xf>
    <xf numFmtId="2" fontId="0" fillId="4" borderId="0" xfId="0" applyNumberFormat="1" applyFill="1" applyAlignment="1">
      <alignment horizontal="center"/>
    </xf>
    <xf numFmtId="0" fontId="4" fillId="0" borderId="0" xfId="0" applyFont="1" applyAlignment="1">
      <alignment horizontal="right"/>
    </xf>
    <xf numFmtId="0" fontId="7" fillId="3" borderId="0" xfId="0" applyFont="1" applyFill="1" applyAlignment="1">
      <alignment horizontal="center" vertical="center"/>
    </xf>
    <xf numFmtId="0" fontId="0" fillId="3" borderId="0" xfId="0" applyFill="1" applyAlignment="1">
      <alignment horizontal="center"/>
    </xf>
    <xf numFmtId="0" fontId="4" fillId="3" borderId="0" xfId="0" applyFont="1" applyFill="1" applyAlignment="1">
      <alignment horizontal="center"/>
    </xf>
    <xf numFmtId="0" fontId="0" fillId="0" borderId="0" xfId="0" applyFill="1"/>
    <xf numFmtId="2" fontId="0" fillId="0" borderId="0" xfId="0" applyNumberFormat="1" applyAlignment="1">
      <alignment horizontal="center"/>
    </xf>
    <xf numFmtId="0" fontId="4" fillId="0" borderId="0" xfId="0" applyFont="1" applyFill="1" applyAlignment="1">
      <alignment horizontal="center" vertical="top" wrapText="1"/>
    </xf>
    <xf numFmtId="2" fontId="1" fillId="4" borderId="0" xfId="0" applyNumberFormat="1" applyFont="1" applyFill="1" applyAlignment="1">
      <alignment horizontal="right"/>
    </xf>
    <xf numFmtId="0" fontId="0" fillId="0" borderId="0" xfId="0" applyAlignment="1">
      <alignment horizontal="left"/>
    </xf>
    <xf numFmtId="0" fontId="4" fillId="0" borderId="0" xfId="0" applyFont="1" applyAlignment="1">
      <alignment horizontal="center"/>
    </xf>
    <xf numFmtId="0" fontId="0" fillId="0" borderId="0" xfId="0" applyAlignment="1">
      <alignment horizontal="center"/>
    </xf>
    <xf numFmtId="0" fontId="13" fillId="0" borderId="0" xfId="0" applyFont="1" applyFill="1" applyAlignment="1">
      <alignment horizontal="right"/>
    </xf>
    <xf numFmtId="0" fontId="4" fillId="0" borderId="0" xfId="0" applyFont="1" applyFill="1" applyAlignment="1">
      <alignment horizontal="left"/>
    </xf>
    <xf numFmtId="0" fontId="4" fillId="0" borderId="0" xfId="0" applyFont="1" applyFill="1" applyAlignment="1">
      <alignment horizontal="center"/>
    </xf>
    <xf numFmtId="1" fontId="0" fillId="4" borderId="0" xfId="0" applyNumberFormat="1" applyFill="1" applyAlignment="1">
      <alignment horizontal="left"/>
    </xf>
    <xf numFmtId="2" fontId="9" fillId="5" borderId="0" xfId="0" applyNumberFormat="1" applyFont="1" applyFill="1" applyAlignment="1">
      <alignment horizontal="center" vertical="center"/>
    </xf>
    <xf numFmtId="0" fontId="0" fillId="4" borderId="0" xfId="0" applyNumberFormat="1" applyFill="1" applyAlignment="1">
      <alignment horizontal="center"/>
    </xf>
    <xf numFmtId="0" fontId="0" fillId="0" borderId="0" xfId="0" applyAlignment="1">
      <alignment horizontal="center" vertical="center"/>
    </xf>
    <xf numFmtId="0" fontId="0" fillId="0" borderId="0" xfId="0" applyFont="1" applyFill="1" applyAlignment="1">
      <alignment horizontal="center" vertical="top" wrapText="1"/>
    </xf>
    <xf numFmtId="0" fontId="0" fillId="5" borderId="0" xfId="0" applyFill="1" applyAlignment="1">
      <alignment horizontal="center" vertical="center"/>
    </xf>
    <xf numFmtId="0" fontId="4" fillId="0" borderId="0" xfId="0" applyFont="1" applyFill="1" applyAlignment="1">
      <alignment horizontal="center" wrapText="1"/>
    </xf>
    <xf numFmtId="0" fontId="4" fillId="6" borderId="0" xfId="0" applyFont="1" applyFill="1" applyAlignment="1">
      <alignment horizontal="center"/>
    </xf>
    <xf numFmtId="0" fontId="4" fillId="6" borderId="0" xfId="0" applyFont="1" applyFill="1" applyAlignment="1">
      <alignment horizontal="center" wrapText="1"/>
    </xf>
    <xf numFmtId="0" fontId="17" fillId="0" borderId="0" xfId="0" applyFont="1" applyAlignment="1">
      <alignment horizontal="left"/>
    </xf>
    <xf numFmtId="0" fontId="1" fillId="0" borderId="0" xfId="0" applyFont="1"/>
    <xf numFmtId="0" fontId="0" fillId="5" borderId="0" xfId="0" applyFill="1" applyAlignment="1">
      <alignment horizontal="right"/>
    </xf>
    <xf numFmtId="2" fontId="0" fillId="5" borderId="0" xfId="0" applyNumberFormat="1" applyFill="1" applyAlignment="1">
      <alignment horizontal="right"/>
    </xf>
    <xf numFmtId="0" fontId="0" fillId="6" borderId="0" xfId="0" applyFont="1" applyFill="1" applyAlignment="1">
      <alignment horizontal="right"/>
    </xf>
    <xf numFmtId="0" fontId="0" fillId="6" borderId="0" xfId="0" applyFill="1" applyAlignment="1">
      <alignment horizontal="right"/>
    </xf>
    <xf numFmtId="0" fontId="2" fillId="0" borderId="0" xfId="0" applyFont="1" applyFill="1" applyAlignment="1">
      <alignment horizontal="left" vertical="center" wrapText="1"/>
    </xf>
    <xf numFmtId="0" fontId="4" fillId="0" borderId="0" xfId="0" applyFont="1" applyFill="1" applyAlignment="1">
      <alignment horizontal="left" vertical="center" wrapText="1"/>
    </xf>
    <xf numFmtId="0" fontId="10" fillId="6" borderId="0" xfId="0" applyFont="1" applyFill="1" applyAlignment="1">
      <alignment horizontal="right" vertical="center"/>
    </xf>
    <xf numFmtId="0" fontId="4" fillId="0" borderId="1" xfId="0" applyFont="1" applyBorder="1" applyAlignment="1">
      <alignment horizontal="left" vertical="center" wrapText="1"/>
    </xf>
    <xf numFmtId="0" fontId="0" fillId="2" borderId="2" xfId="0" applyFill="1" applyBorder="1"/>
    <xf numFmtId="0" fontId="0" fillId="0" borderId="2" xfId="0" applyBorder="1"/>
    <xf numFmtId="0" fontId="1" fillId="2" borderId="4" xfId="0" applyFont="1" applyFill="1" applyBorder="1" applyAlignment="1">
      <alignment horizontal="left" vertical="center" wrapText="1"/>
    </xf>
    <xf numFmtId="0" fontId="0" fillId="2" borderId="5" xfId="0" applyFill="1" applyBorder="1"/>
    <xf numFmtId="0" fontId="0" fillId="0" borderId="5" xfId="0" applyBorder="1"/>
    <xf numFmtId="0" fontId="1" fillId="0" borderId="0" xfId="0" applyFont="1" applyAlignment="1">
      <alignment horizontal="right"/>
    </xf>
    <xf numFmtId="0" fontId="0" fillId="0" borderId="0" xfId="0" applyAlignment="1">
      <alignment horizontal="left"/>
    </xf>
    <xf numFmtId="0" fontId="4" fillId="0" borderId="0" xfId="0" applyFont="1" applyAlignment="1">
      <alignment horizontal="right" vertical="center"/>
    </xf>
    <xf numFmtId="0" fontId="4" fillId="0" borderId="0" xfId="0" applyFont="1" applyAlignment="1">
      <alignment horizontal="center"/>
    </xf>
    <xf numFmtId="2" fontId="1" fillId="5" borderId="0" xfId="0" applyNumberFormat="1" applyFont="1" applyFill="1" applyAlignment="1">
      <alignment horizontal="center"/>
    </xf>
    <xf numFmtId="2" fontId="20" fillId="5" borderId="0" xfId="0" applyNumberFormat="1" applyFont="1" applyFill="1" applyAlignment="1">
      <alignment horizontal="center" vertical="center"/>
    </xf>
    <xf numFmtId="0" fontId="1" fillId="5" borderId="0" xfId="0" applyFont="1" applyFill="1" applyAlignment="1">
      <alignment horizontal="center"/>
    </xf>
    <xf numFmtId="0" fontId="1" fillId="5" borderId="0" xfId="0" applyFont="1" applyFill="1" applyAlignment="1">
      <alignment horizontal="center" vertical="center"/>
    </xf>
    <xf numFmtId="0" fontId="1" fillId="2" borderId="0" xfId="0" applyFont="1" applyFill="1"/>
    <xf numFmtId="0" fontId="1" fillId="5" borderId="0" xfId="0" applyFont="1" applyFill="1" applyAlignment="1">
      <alignment horizontal="right"/>
    </xf>
    <xf numFmtId="2" fontId="1" fillId="5" borderId="0" xfId="0" applyNumberFormat="1" applyFont="1" applyFill="1" applyAlignment="1">
      <alignment horizontal="right"/>
    </xf>
    <xf numFmtId="0" fontId="1" fillId="5" borderId="0" xfId="0" applyFont="1" applyFill="1" applyAlignment="1">
      <alignment horizontal="left"/>
    </xf>
    <xf numFmtId="2" fontId="1" fillId="5" borderId="0" xfId="0" applyNumberFormat="1" applyFont="1" applyFill="1" applyAlignment="1">
      <alignment horizontal="left"/>
    </xf>
    <xf numFmtId="2" fontId="1" fillId="0" borderId="0" xfId="0" applyNumberFormat="1" applyFont="1" applyFill="1" applyAlignment="1">
      <alignment horizontal="center"/>
    </xf>
    <xf numFmtId="2" fontId="0" fillId="0" borderId="0" xfId="0" applyNumberFormat="1" applyFont="1" applyFill="1" applyAlignment="1">
      <alignment horizontal="center"/>
    </xf>
    <xf numFmtId="0" fontId="10" fillId="6" borderId="0" xfId="0" applyFont="1" applyFill="1" applyAlignment="1">
      <alignment horizontal="left"/>
    </xf>
    <xf numFmtId="0" fontId="3" fillId="0" borderId="0" xfId="0" applyFont="1"/>
    <xf numFmtId="0" fontId="0" fillId="0" borderId="0" xfId="0" applyAlignment="1">
      <alignment horizontal="left"/>
    </xf>
    <xf numFmtId="0" fontId="8" fillId="0" borderId="0" xfId="0" applyFont="1"/>
    <xf numFmtId="0" fontId="10" fillId="0" borderId="0" xfId="0" applyFont="1"/>
    <xf numFmtId="0" fontId="4" fillId="0" borderId="0" xfId="0" applyFont="1" applyAlignment="1">
      <alignment horizontal="right" vertical="center"/>
    </xf>
    <xf numFmtId="0" fontId="4" fillId="0" borderId="0" xfId="0" applyFont="1" applyAlignment="1">
      <alignment horizontal="center" vertical="top"/>
    </xf>
    <xf numFmtId="0" fontId="4" fillId="3" borderId="0" xfId="0" applyFont="1" applyFill="1"/>
    <xf numFmtId="0" fontId="4" fillId="6" borderId="0" xfId="0" applyFont="1" applyFill="1" applyAlignment="1">
      <alignment horizontal="left" vertical="top"/>
    </xf>
    <xf numFmtId="0" fontId="1" fillId="0" borderId="0" xfId="0" applyFont="1" applyAlignment="1">
      <alignment horizontal="right"/>
    </xf>
    <xf numFmtId="0" fontId="15" fillId="0" borderId="0" xfId="0" applyFont="1"/>
    <xf numFmtId="0" fontId="0" fillId="2" borderId="2" xfId="0" applyFill="1" applyBorder="1" applyAlignment="1">
      <alignment horizontal="center" vertical="center"/>
    </xf>
    <xf numFmtId="2" fontId="0" fillId="2" borderId="5" xfId="0" applyNumberFormat="1" applyFill="1" applyBorder="1" applyAlignment="1">
      <alignment horizontal="center" vertical="center"/>
    </xf>
    <xf numFmtId="0" fontId="0" fillId="2" borderId="3" xfId="0" applyFill="1" applyBorder="1" applyAlignment="1">
      <alignment horizontal="center" vertical="center"/>
    </xf>
    <xf numFmtId="2" fontId="0" fillId="2" borderId="6" xfId="0" applyNumberFormat="1" applyFill="1" applyBorder="1" applyAlignment="1">
      <alignment horizontal="center" vertical="center"/>
    </xf>
    <xf numFmtId="0" fontId="0" fillId="0" borderId="0" xfId="0" applyAlignment="1">
      <alignment wrapText="1"/>
    </xf>
    <xf numFmtId="0" fontId="21" fillId="7" borderId="0" xfId="1"/>
    <xf numFmtId="0" fontId="22" fillId="8" borderId="0" xfId="2" applyAlignment="1">
      <alignment wrapText="1"/>
    </xf>
    <xf numFmtId="0" fontId="23" fillId="9" borderId="7" xfId="3" applyAlignment="1">
      <alignment wrapText="1"/>
    </xf>
    <xf numFmtId="0" fontId="1" fillId="0" borderId="0" xfId="0" applyFont="1" applyAlignment="1">
      <alignment horizontal="center"/>
    </xf>
  </cellXfs>
  <cellStyles count="4">
    <cellStyle name="Good" xfId="1" builtinId="26"/>
    <cellStyle name="Input" xfId="3" builtinId="20"/>
    <cellStyle name="Neutral" xfId="2" builtinId="28"/>
    <cellStyle name="Normal"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tiff"/><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2" Type="http://schemas.openxmlformats.org/officeDocument/2006/relationships/image" Target="../media/image3.tiff"/><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6029325</xdr:colOff>
      <xdr:row>13</xdr:row>
      <xdr:rowOff>133350</xdr:rowOff>
    </xdr:from>
    <xdr:to>
      <xdr:col>0</xdr:col>
      <xdr:colOff>7146785</xdr:colOff>
      <xdr:row>15</xdr:row>
      <xdr:rowOff>146001</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29325" y="2533650"/>
          <a:ext cx="1117460" cy="39365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12700</xdr:colOff>
      <xdr:row>8</xdr:row>
      <xdr:rowOff>254000</xdr:rowOff>
    </xdr:from>
    <xdr:to>
      <xdr:col>0</xdr:col>
      <xdr:colOff>3492500</xdr:colOff>
      <xdr:row>9</xdr:row>
      <xdr:rowOff>151143</xdr:rowOff>
    </xdr:to>
    <xdr:pic>
      <xdr:nvPicPr>
        <xdr:cNvPr id="9" name="Picture 8"/>
        <xdr:cNvPicPr>
          <a:picLocks noChangeAspect="1"/>
        </xdr:cNvPicPr>
      </xdr:nvPicPr>
      <xdr:blipFill>
        <a:blip xmlns:r="http://schemas.openxmlformats.org/officeDocument/2006/relationships" r:embed="rId1"/>
        <a:stretch>
          <a:fillRect/>
        </a:stretch>
      </xdr:blipFill>
      <xdr:spPr>
        <a:xfrm>
          <a:off x="12700" y="2222500"/>
          <a:ext cx="3479800" cy="481343"/>
        </a:xfrm>
        <a:prstGeom prst="rect">
          <a:avLst/>
        </a:prstGeom>
      </xdr:spPr>
    </xdr:pic>
    <xdr:clientData/>
  </xdr:twoCellAnchor>
  <xdr:twoCellAnchor editAs="oneCell">
    <xdr:from>
      <xdr:col>2</xdr:col>
      <xdr:colOff>0</xdr:colOff>
      <xdr:row>89</xdr:row>
      <xdr:rowOff>0</xdr:rowOff>
    </xdr:from>
    <xdr:to>
      <xdr:col>11</xdr:col>
      <xdr:colOff>25400</xdr:colOff>
      <xdr:row>107</xdr:row>
      <xdr:rowOff>82354</xdr:rowOff>
    </xdr:to>
    <xdr:pic>
      <xdr:nvPicPr>
        <xdr:cNvPr id="6" name="Picture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594100" y="17576800"/>
          <a:ext cx="6400800" cy="351135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12700</xdr:colOff>
      <xdr:row>8</xdr:row>
      <xdr:rowOff>254000</xdr:rowOff>
    </xdr:from>
    <xdr:to>
      <xdr:col>0</xdr:col>
      <xdr:colOff>3492500</xdr:colOff>
      <xdr:row>9</xdr:row>
      <xdr:rowOff>151143</xdr:rowOff>
    </xdr:to>
    <xdr:pic>
      <xdr:nvPicPr>
        <xdr:cNvPr id="2" name="Picture 1"/>
        <xdr:cNvPicPr>
          <a:picLocks noChangeAspect="1"/>
        </xdr:cNvPicPr>
      </xdr:nvPicPr>
      <xdr:blipFill>
        <a:blip xmlns:r="http://schemas.openxmlformats.org/officeDocument/2006/relationships" r:embed="rId1"/>
        <a:stretch>
          <a:fillRect/>
        </a:stretch>
      </xdr:blipFill>
      <xdr:spPr>
        <a:xfrm>
          <a:off x="12700" y="2206625"/>
          <a:ext cx="3479800" cy="478168"/>
        </a:xfrm>
        <a:prstGeom prst="rect">
          <a:avLst/>
        </a:prstGeom>
      </xdr:spPr>
    </xdr:pic>
    <xdr:clientData/>
  </xdr:twoCellAnchor>
  <xdr:twoCellAnchor editAs="oneCell">
    <xdr:from>
      <xdr:col>2</xdr:col>
      <xdr:colOff>0</xdr:colOff>
      <xdr:row>89</xdr:row>
      <xdr:rowOff>0</xdr:rowOff>
    </xdr:from>
    <xdr:to>
      <xdr:col>11</xdr:col>
      <xdr:colOff>25400</xdr:colOff>
      <xdr:row>107</xdr:row>
      <xdr:rowOff>82354</xdr:rowOff>
    </xdr:to>
    <xdr:pic>
      <xdr:nvPicPr>
        <xdr:cNvPr id="3" name="Picture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590925" y="17392650"/>
          <a:ext cx="6359525" cy="351135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8"/>
  <sheetViews>
    <sheetView tabSelected="1" workbookViewId="0">
      <selection activeCell="A10" sqref="A10"/>
    </sheetView>
  </sheetViews>
  <sheetFormatPr defaultRowHeight="15" x14ac:dyDescent="0.25"/>
  <cols>
    <col min="1" max="1" width="119.85546875" customWidth="1"/>
  </cols>
  <sheetData>
    <row r="1" spans="1:1" x14ac:dyDescent="0.25">
      <c r="A1" s="93" t="s">
        <v>186</v>
      </c>
    </row>
    <row r="3" spans="1:1" x14ac:dyDescent="0.25">
      <c r="A3" t="s">
        <v>187</v>
      </c>
    </row>
    <row r="6" spans="1:1" ht="45" x14ac:dyDescent="0.25">
      <c r="A6" s="92" t="s">
        <v>183</v>
      </c>
    </row>
    <row r="7" spans="1:1" x14ac:dyDescent="0.25">
      <c r="A7" s="92"/>
    </row>
    <row r="8" spans="1:1" ht="60" x14ac:dyDescent="0.25">
      <c r="A8" s="92" t="s">
        <v>184</v>
      </c>
    </row>
    <row r="10" spans="1:1" ht="30" x14ac:dyDescent="0.25">
      <c r="A10" s="89" t="s">
        <v>185</v>
      </c>
    </row>
    <row r="12" spans="1:1" ht="90" x14ac:dyDescent="0.25">
      <c r="A12" s="91" t="s">
        <v>178</v>
      </c>
    </row>
    <row r="14" spans="1:1" x14ac:dyDescent="0.25">
      <c r="A14" s="31" t="s">
        <v>182</v>
      </c>
    </row>
    <row r="15" spans="1:1" x14ac:dyDescent="0.25">
      <c r="A15" t="s">
        <v>181</v>
      </c>
    </row>
    <row r="16" spans="1:1" x14ac:dyDescent="0.25">
      <c r="A16" t="s">
        <v>180</v>
      </c>
    </row>
    <row r="18" spans="1:1" x14ac:dyDescent="0.25">
      <c r="A18" s="90" t="s">
        <v>179</v>
      </c>
    </row>
  </sheetData>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BH90"/>
  <sheetViews>
    <sheetView view="pageBreakPreview" zoomScale="75" zoomScaleNormal="75" zoomScaleSheetLayoutView="75" workbookViewId="0">
      <selection activeCell="L9" sqref="L9:M9"/>
    </sheetView>
  </sheetViews>
  <sheetFormatPr defaultRowHeight="15" x14ac:dyDescent="0.25"/>
  <cols>
    <col min="1" max="1" width="53.140625" customWidth="1"/>
    <col min="2" max="2" width="0.7109375" style="5" customWidth="1"/>
    <col min="3" max="3" width="16.5703125" customWidth="1"/>
    <col min="4" max="4" width="0.7109375" style="5" customWidth="1"/>
    <col min="5" max="5" width="37.42578125" style="4" customWidth="1"/>
    <col min="6" max="6" width="0.7109375" style="5" customWidth="1"/>
    <col min="7" max="7" width="15.140625" customWidth="1"/>
    <col min="8" max="8" width="8.28515625" customWidth="1"/>
    <col min="9" max="9" width="0.7109375" style="5" customWidth="1"/>
    <col min="10" max="58" width="7.7109375" customWidth="1"/>
  </cols>
  <sheetData>
    <row r="1" spans="1:58" ht="21" x14ac:dyDescent="0.35">
      <c r="A1" s="75" t="s">
        <v>162</v>
      </c>
      <c r="B1" s="75"/>
      <c r="C1" s="75"/>
      <c r="E1" s="76"/>
      <c r="G1" s="9" t="s">
        <v>176</v>
      </c>
      <c r="H1" s="9"/>
    </row>
    <row r="2" spans="1:58" ht="26.25" x14ac:dyDescent="0.4">
      <c r="A2" s="77" t="s">
        <v>10</v>
      </c>
      <c r="B2" s="77"/>
      <c r="C2" s="77"/>
      <c r="E2" s="76"/>
    </row>
    <row r="3" spans="1:58" ht="18.75" x14ac:dyDescent="0.3">
      <c r="A3" s="78" t="s">
        <v>11</v>
      </c>
      <c r="B3" s="78"/>
      <c r="C3" s="78"/>
      <c r="E3" s="12"/>
    </row>
    <row r="4" spans="1:58" s="5" customFormat="1" ht="4.5" customHeight="1" x14ac:dyDescent="0.25">
      <c r="E4" s="6"/>
    </row>
    <row r="5" spans="1:58" ht="47.25" x14ac:dyDescent="0.25">
      <c r="A5" s="52" t="s">
        <v>160</v>
      </c>
      <c r="C5" s="13" t="s">
        <v>151</v>
      </c>
      <c r="E5" s="50" t="s">
        <v>152</v>
      </c>
    </row>
    <row r="6" spans="1:58" ht="15.75" x14ac:dyDescent="0.25">
      <c r="C6" s="79" t="s">
        <v>13</v>
      </c>
      <c r="E6" s="51" t="s">
        <v>153</v>
      </c>
    </row>
    <row r="7" spans="1:58" ht="15.75" customHeight="1" x14ac:dyDescent="0.25">
      <c r="C7" s="79"/>
      <c r="E7" s="11" t="s">
        <v>133</v>
      </c>
    </row>
    <row r="8" spans="1:58" s="5" customFormat="1" ht="4.5" customHeight="1" thickBot="1" x14ac:dyDescent="0.3">
      <c r="E8" s="6"/>
    </row>
    <row r="9" spans="1:58" ht="45.75" customHeight="1" x14ac:dyDescent="0.25">
      <c r="A9" s="80"/>
      <c r="C9" s="13" t="s">
        <v>14</v>
      </c>
      <c r="E9" s="53" t="str">
        <f>"The Purity of the "&amp;E16&amp;" sample is "&amp;TEXT(E23, "0.00")&amp;"%"</f>
        <v>The Purity of the Quercetin sample is 87.81%</v>
      </c>
      <c r="F9" s="54"/>
      <c r="G9" s="55"/>
      <c r="H9" s="55"/>
      <c r="I9" s="54"/>
      <c r="J9" s="85" t="str">
        <f>IF(E36=0,"",E36)</f>
        <v>Kaempferol</v>
      </c>
      <c r="K9" s="85"/>
      <c r="L9" s="85" t="str">
        <f>IF(E41=0,"",E41)</f>
        <v>Impurity 2</v>
      </c>
      <c r="M9" s="85"/>
      <c r="N9" s="85" t="str">
        <f>IF(E46=0,"",E46)</f>
        <v>Impurity 3</v>
      </c>
      <c r="O9" s="85"/>
      <c r="P9" s="85" t="str">
        <f>IF(E51=0,"",E51)</f>
        <v>Impurity 4</v>
      </c>
      <c r="Q9" s="85"/>
      <c r="R9" s="85" t="str">
        <f>IF(E56=0,"",E56)</f>
        <v>Impurity 5</v>
      </c>
      <c r="S9" s="85"/>
      <c r="T9" s="85" t="str">
        <f>IF(E61=0,"",E61)</f>
        <v>Impurity 6</v>
      </c>
      <c r="U9" s="85"/>
      <c r="V9" s="85" t="str">
        <f>IF(E66=0,"",E66)</f>
        <v>Impurity 7</v>
      </c>
      <c r="W9" s="85"/>
      <c r="X9" s="85" t="str">
        <f>IF(E71=0,"",E71)</f>
        <v>Impurity 8</v>
      </c>
      <c r="Y9" s="85"/>
      <c r="Z9" s="85" t="str">
        <f>IF(E76=0,"",E76)</f>
        <v>Impurity 9</v>
      </c>
      <c r="AA9" s="85"/>
      <c r="AB9" s="85" t="str">
        <f>IF(E81=0,"",E81)</f>
        <v>Impurity 10</v>
      </c>
      <c r="AC9" s="87"/>
    </row>
    <row r="10" spans="1:58" ht="28.5" customHeight="1" thickBot="1" x14ac:dyDescent="0.3">
      <c r="A10" s="80"/>
      <c r="C10" s="13" t="s">
        <v>127</v>
      </c>
      <c r="E10" s="56" t="s">
        <v>126</v>
      </c>
      <c r="F10" s="57"/>
      <c r="G10" s="58"/>
      <c r="H10" s="58"/>
      <c r="I10" s="57"/>
      <c r="J10" s="86">
        <f>IF(E39=0,"",E39)</f>
        <v>12.194316148395187</v>
      </c>
      <c r="K10" s="86"/>
      <c r="L10" s="86" t="str">
        <f>IF(E44=0,"",E44)</f>
        <v/>
      </c>
      <c r="M10" s="86"/>
      <c r="N10" s="86" t="str">
        <f>IF(E49=0,"",E49)</f>
        <v/>
      </c>
      <c r="O10" s="86"/>
      <c r="P10" s="86" t="str">
        <f>IF(E54=0,"",E54)</f>
        <v/>
      </c>
      <c r="Q10" s="86"/>
      <c r="R10" s="86" t="str">
        <f>IF(E59=0,"",E59)</f>
        <v/>
      </c>
      <c r="S10" s="86"/>
      <c r="T10" s="86" t="str">
        <f>IF(E64=0,"",E64)</f>
        <v/>
      </c>
      <c r="U10" s="86"/>
      <c r="V10" s="86" t="str">
        <f>IF(E69=0,"",E69)</f>
        <v/>
      </c>
      <c r="W10" s="86"/>
      <c r="X10" s="86" t="str">
        <f>IF(E74=0,"",E74)</f>
        <v/>
      </c>
      <c r="Y10" s="86"/>
      <c r="Z10" s="86" t="str">
        <f>IF(E79=0,"",E79)</f>
        <v/>
      </c>
      <c r="AA10" s="86"/>
      <c r="AB10" s="86" t="str">
        <f>IF(E82=0,"",E84)</f>
        <v/>
      </c>
      <c r="AC10" s="88"/>
    </row>
    <row r="11" spans="1:58" s="5" customFormat="1" ht="4.5" customHeight="1" x14ac:dyDescent="0.25">
      <c r="E11" s="6"/>
    </row>
    <row r="12" spans="1:58" ht="18.75" x14ac:dyDescent="0.3">
      <c r="A12" s="74" t="s">
        <v>155</v>
      </c>
      <c r="B12" s="74"/>
      <c r="C12" s="74"/>
      <c r="D12" s="74"/>
      <c r="E12" s="74"/>
      <c r="G12" s="33"/>
      <c r="H12" s="33"/>
      <c r="J12" s="17"/>
      <c r="L12" s="17"/>
      <c r="M12" s="17"/>
      <c r="N12" s="17"/>
      <c r="O12" s="17"/>
      <c r="P12" s="17"/>
      <c r="Q12" s="17"/>
      <c r="R12" s="17"/>
    </row>
    <row r="13" spans="1:58" s="5" customFormat="1" ht="4.5" customHeight="1" x14ac:dyDescent="0.25">
      <c r="E13" s="6"/>
    </row>
    <row r="14" spans="1:58" ht="19.5" x14ac:dyDescent="0.35">
      <c r="A14" s="74" t="s">
        <v>156</v>
      </c>
      <c r="B14" s="74"/>
      <c r="C14" s="74"/>
      <c r="D14" s="74"/>
      <c r="E14" s="74"/>
      <c r="G14" s="24" t="s">
        <v>66</v>
      </c>
      <c r="H14" s="34"/>
      <c r="J14" s="81" t="s">
        <v>68</v>
      </c>
      <c r="K14" s="81"/>
      <c r="L14" s="81"/>
      <c r="M14" s="81"/>
      <c r="N14" s="81"/>
      <c r="O14" s="81"/>
      <c r="P14" s="81"/>
      <c r="Q14" s="81"/>
      <c r="R14" s="81"/>
      <c r="S14" s="81"/>
      <c r="T14" s="81"/>
      <c r="U14" s="81"/>
      <c r="V14" s="81"/>
      <c r="W14" s="81"/>
      <c r="X14" s="81"/>
      <c r="Y14" s="81"/>
      <c r="Z14" s="81"/>
      <c r="AA14" s="81"/>
      <c r="AB14" s="81"/>
      <c r="AC14" s="81"/>
      <c r="AD14" s="81"/>
      <c r="AE14" s="81"/>
      <c r="AF14" s="81"/>
      <c r="AG14" s="81"/>
      <c r="AH14" s="81"/>
      <c r="AI14" s="81"/>
      <c r="AJ14" s="81"/>
      <c r="AK14" s="81"/>
      <c r="AL14" s="81"/>
      <c r="AM14" s="81"/>
      <c r="AN14" s="81"/>
      <c r="AO14" s="81"/>
      <c r="AP14" s="81"/>
      <c r="AQ14" s="81"/>
      <c r="AR14" s="81"/>
      <c r="AS14" s="81"/>
      <c r="AT14" s="81"/>
      <c r="AU14" s="81"/>
      <c r="AV14" s="81"/>
      <c r="AW14" s="81"/>
      <c r="AX14" s="81"/>
      <c r="AY14" s="81"/>
      <c r="AZ14" s="81"/>
      <c r="BA14" s="81"/>
      <c r="BB14" s="81"/>
      <c r="BC14" s="81"/>
      <c r="BD14" s="81"/>
      <c r="BE14" s="81"/>
      <c r="BF14" s="81"/>
    </row>
    <row r="15" spans="1:58" ht="18" x14ac:dyDescent="0.35">
      <c r="A15" s="21" t="s">
        <v>64</v>
      </c>
      <c r="C15" s="2" t="s">
        <v>9</v>
      </c>
      <c r="E15" s="30" t="s">
        <v>2</v>
      </c>
      <c r="G15" s="23" t="s">
        <v>132</v>
      </c>
      <c r="H15" s="12"/>
      <c r="J15" s="22" t="s">
        <v>15</v>
      </c>
      <c r="K15" s="22" t="s">
        <v>16</v>
      </c>
      <c r="L15" s="22" t="s">
        <v>17</v>
      </c>
      <c r="M15" s="22" t="s">
        <v>18</v>
      </c>
      <c r="N15" s="22" t="s">
        <v>19</v>
      </c>
      <c r="O15" s="22" t="s">
        <v>20</v>
      </c>
      <c r="P15" s="22" t="s">
        <v>21</v>
      </c>
      <c r="Q15" s="22" t="s">
        <v>22</v>
      </c>
      <c r="R15" s="22" t="s">
        <v>23</v>
      </c>
      <c r="S15" s="22" t="s">
        <v>24</v>
      </c>
      <c r="T15" s="22" t="s">
        <v>25</v>
      </c>
      <c r="U15" s="22" t="s">
        <v>26</v>
      </c>
      <c r="V15" s="22" t="s">
        <v>27</v>
      </c>
      <c r="W15" s="22" t="s">
        <v>28</v>
      </c>
      <c r="X15" s="22" t="s">
        <v>29</v>
      </c>
      <c r="Y15" s="22" t="s">
        <v>30</v>
      </c>
      <c r="Z15" s="22" t="s">
        <v>31</v>
      </c>
      <c r="AA15" s="22" t="s">
        <v>32</v>
      </c>
      <c r="AB15" s="22" t="s">
        <v>33</v>
      </c>
      <c r="AC15" s="22" t="s">
        <v>34</v>
      </c>
      <c r="AD15" s="22" t="s">
        <v>35</v>
      </c>
      <c r="AE15" s="22" t="s">
        <v>36</v>
      </c>
      <c r="AF15" s="22" t="s">
        <v>37</v>
      </c>
      <c r="AG15" s="22" t="s">
        <v>38</v>
      </c>
      <c r="AH15" s="22" t="s">
        <v>39</v>
      </c>
      <c r="AI15" s="22" t="s">
        <v>40</v>
      </c>
      <c r="AJ15" s="22" t="s">
        <v>41</v>
      </c>
      <c r="AK15" s="22" t="s">
        <v>42</v>
      </c>
      <c r="AL15" s="22" t="s">
        <v>43</v>
      </c>
      <c r="AM15" s="22" t="s">
        <v>44</v>
      </c>
      <c r="AN15" s="22" t="s">
        <v>45</v>
      </c>
      <c r="AO15" s="22" t="s">
        <v>46</v>
      </c>
      <c r="AP15" s="22" t="s">
        <v>47</v>
      </c>
      <c r="AQ15" s="22" t="s">
        <v>48</v>
      </c>
      <c r="AR15" s="22" t="s">
        <v>49</v>
      </c>
      <c r="AS15" s="22" t="s">
        <v>50</v>
      </c>
      <c r="AT15" s="22" t="s">
        <v>51</v>
      </c>
      <c r="AU15" s="22" t="s">
        <v>52</v>
      </c>
      <c r="AV15" s="22" t="s">
        <v>53</v>
      </c>
      <c r="AW15" s="22" t="s">
        <v>54</v>
      </c>
      <c r="AX15" s="22" t="s">
        <v>55</v>
      </c>
      <c r="AY15" s="22" t="s">
        <v>56</v>
      </c>
      <c r="AZ15" s="22" t="s">
        <v>57</v>
      </c>
      <c r="BA15" s="22" t="s">
        <v>58</v>
      </c>
      <c r="BB15" s="22" t="s">
        <v>59</v>
      </c>
      <c r="BC15" s="22" t="s">
        <v>60</v>
      </c>
      <c r="BD15" s="22" t="s">
        <v>61</v>
      </c>
      <c r="BE15" s="22" t="s">
        <v>62</v>
      </c>
      <c r="BF15" s="22" t="s">
        <v>63</v>
      </c>
    </row>
    <row r="16" spans="1:58" ht="15.75" x14ac:dyDescent="0.25">
      <c r="A16" s="18" t="s">
        <v>129</v>
      </c>
      <c r="B16" s="7"/>
      <c r="C16" s="44" t="s">
        <v>1</v>
      </c>
      <c r="D16" s="7"/>
      <c r="E16" s="70" t="s">
        <v>65</v>
      </c>
      <c r="G16" s="64">
        <v>7.54</v>
      </c>
      <c r="H16" s="32" t="s">
        <v>130</v>
      </c>
      <c r="J16" s="64">
        <v>8.0399999999999991</v>
      </c>
      <c r="K16" s="64">
        <v>7.68</v>
      </c>
      <c r="L16" s="64">
        <v>6.91</v>
      </c>
      <c r="M16" s="64">
        <v>6.42</v>
      </c>
      <c r="N16" s="64">
        <v>6.19</v>
      </c>
      <c r="O16" s="36"/>
      <c r="P16" s="36"/>
      <c r="Q16" s="36"/>
      <c r="R16" s="36"/>
      <c r="S16" s="36"/>
      <c r="T16" s="36"/>
      <c r="U16" s="36"/>
      <c r="V16" s="36"/>
      <c r="W16" s="36"/>
      <c r="X16" s="36"/>
      <c r="Y16" s="36"/>
      <c r="Z16" s="36"/>
      <c r="AA16" s="36"/>
      <c r="AB16" s="36"/>
      <c r="AC16" s="36"/>
      <c r="AD16" s="36"/>
      <c r="AE16" s="36"/>
      <c r="AF16" s="36"/>
      <c r="AG16" s="36"/>
      <c r="AH16" s="36"/>
      <c r="AI16" s="36"/>
      <c r="AJ16" s="36"/>
      <c r="AK16" s="36"/>
      <c r="AL16" s="36"/>
      <c r="AM16" s="36"/>
      <c r="AN16" s="36"/>
      <c r="AO16" s="36"/>
      <c r="AP16" s="36"/>
      <c r="AQ16" s="36"/>
      <c r="AR16" s="36"/>
      <c r="AS16" s="36"/>
      <c r="AT16" s="36"/>
      <c r="AU16" s="36"/>
      <c r="AV16" s="36"/>
      <c r="AW16" s="36"/>
      <c r="AX16" s="36"/>
      <c r="AY16" s="36"/>
      <c r="AZ16" s="36"/>
      <c r="BA16" s="36"/>
      <c r="BB16" s="36"/>
      <c r="BC16" s="36"/>
      <c r="BD16" s="36"/>
      <c r="BE16" s="36"/>
      <c r="BF16" s="36"/>
    </row>
    <row r="17" spans="1:58" ht="18" x14ac:dyDescent="0.35">
      <c r="A17" s="1" t="s">
        <v>0</v>
      </c>
      <c r="C17" s="45" t="s">
        <v>150</v>
      </c>
      <c r="E17" s="71">
        <v>302.24</v>
      </c>
      <c r="G17" s="63">
        <v>100</v>
      </c>
      <c r="H17" s="31" t="s">
        <v>131</v>
      </c>
      <c r="J17" s="63">
        <v>29.63</v>
      </c>
      <c r="K17" s="63">
        <v>100.33</v>
      </c>
      <c r="L17" s="63">
        <v>130.78</v>
      </c>
      <c r="M17" s="63">
        <v>114.4</v>
      </c>
      <c r="N17" s="63">
        <v>114.57</v>
      </c>
      <c r="O17" s="19"/>
      <c r="P17" s="19"/>
      <c r="Q17" s="19"/>
      <c r="R17" s="19"/>
      <c r="S17" s="19"/>
      <c r="T17" s="19"/>
      <c r="U17" s="19"/>
      <c r="V17" s="19"/>
      <c r="W17" s="19"/>
      <c r="X17" s="19"/>
      <c r="Y17" s="19"/>
      <c r="Z17" s="19"/>
      <c r="AA17" s="19"/>
      <c r="AB17" s="19"/>
      <c r="AC17" s="19"/>
      <c r="AD17" s="19"/>
      <c r="AE17" s="19"/>
      <c r="AF17" s="19"/>
      <c r="AG17" s="19"/>
      <c r="AH17" s="19"/>
      <c r="AI17" s="19"/>
      <c r="AJ17" s="19"/>
      <c r="AK17" s="19"/>
      <c r="AL17" s="19"/>
      <c r="AM17" s="19"/>
      <c r="AN17" s="19"/>
      <c r="AO17" s="19"/>
      <c r="AP17" s="19"/>
      <c r="AQ17" s="19"/>
      <c r="AR17" s="19"/>
      <c r="AS17" s="19"/>
      <c r="AT17" s="19"/>
      <c r="AU17" s="19"/>
      <c r="AV17" s="19"/>
      <c r="AW17" s="19"/>
      <c r="AX17" s="19"/>
      <c r="AY17" s="19"/>
      <c r="AZ17" s="19"/>
      <c r="BA17" s="19"/>
      <c r="BB17" s="19"/>
      <c r="BC17" s="19"/>
      <c r="BD17" s="19"/>
      <c r="BE17" s="19"/>
      <c r="BF17" s="19"/>
    </row>
    <row r="18" spans="1:58" ht="18" x14ac:dyDescent="0.35">
      <c r="A18" s="1" t="s">
        <v>67</v>
      </c>
      <c r="C18" t="s">
        <v>4</v>
      </c>
      <c r="E18" s="35">
        <f>SUM(G18:BF18)</f>
        <v>7</v>
      </c>
      <c r="G18" s="65">
        <v>1</v>
      </c>
      <c r="H18" s="31" t="s">
        <v>4</v>
      </c>
      <c r="J18" s="65">
        <v>2</v>
      </c>
      <c r="K18" s="65">
        <v>1</v>
      </c>
      <c r="L18" s="65">
        <v>1</v>
      </c>
      <c r="M18" s="65">
        <v>1</v>
      </c>
      <c r="N18" s="65">
        <v>1</v>
      </c>
      <c r="O18" s="14"/>
      <c r="P18" s="14"/>
      <c r="Q18" s="14"/>
      <c r="R18" s="14"/>
      <c r="S18" s="14"/>
      <c r="T18" s="14"/>
      <c r="U18" s="14"/>
      <c r="V18" s="14"/>
      <c r="W18" s="14"/>
      <c r="X18" s="14"/>
      <c r="Y18" s="14"/>
      <c r="Z18" s="14"/>
      <c r="AA18" s="14"/>
      <c r="AB18" s="14"/>
      <c r="AC18" s="14"/>
      <c r="AD18" s="14"/>
      <c r="AE18" s="14"/>
      <c r="AF18" s="14"/>
      <c r="AG18" s="14"/>
      <c r="AH18" s="14"/>
      <c r="AI18" s="14"/>
      <c r="AJ18" s="14"/>
      <c r="AK18" s="14"/>
      <c r="AL18" s="14"/>
      <c r="AM18" s="14"/>
      <c r="AN18" s="14"/>
      <c r="AO18" s="14"/>
      <c r="AP18" s="14"/>
      <c r="AQ18" s="14"/>
      <c r="AR18" s="14"/>
      <c r="AS18" s="14"/>
      <c r="AT18" s="14"/>
      <c r="AU18" s="14"/>
      <c r="AV18" s="14"/>
      <c r="AW18" s="14"/>
      <c r="AX18" s="14"/>
      <c r="AY18" s="14"/>
      <c r="AZ18" s="14"/>
      <c r="BA18" s="14"/>
      <c r="BB18" s="14"/>
      <c r="BC18" s="14"/>
      <c r="BD18" s="14"/>
      <c r="BE18" s="14"/>
      <c r="BF18" s="14"/>
    </row>
    <row r="19" spans="1:58" ht="18" x14ac:dyDescent="0.35">
      <c r="A19" s="1" t="s">
        <v>128</v>
      </c>
      <c r="C19" t="s">
        <v>3</v>
      </c>
      <c r="E19" s="16">
        <f>IF(ISERROR(AVERAGE(E22,J22:BF22)),"",AVERAGE(E22,J22:BF22))</f>
        <v>100.166544</v>
      </c>
      <c r="G19" s="33"/>
      <c r="H19" s="25"/>
      <c r="J19" s="84" t="s">
        <v>135</v>
      </c>
      <c r="K19" s="84"/>
      <c r="L19" s="84"/>
      <c r="M19" s="84"/>
      <c r="N19" s="84"/>
      <c r="O19" s="84"/>
      <c r="P19" s="84"/>
      <c r="Q19" s="84"/>
      <c r="R19" s="84"/>
      <c r="S19" s="84"/>
      <c r="T19" s="84"/>
      <c r="U19" s="84"/>
      <c r="V19" s="84"/>
      <c r="W19" s="84"/>
      <c r="X19" s="84"/>
      <c r="Y19" s="84"/>
      <c r="Z19" s="84"/>
      <c r="AA19" s="84"/>
      <c r="AB19" s="84"/>
      <c r="AC19" s="84"/>
      <c r="AD19" s="84"/>
      <c r="AE19" s="84"/>
      <c r="AF19" s="84"/>
      <c r="AG19" s="84"/>
      <c r="AH19" s="84"/>
      <c r="AI19" s="84"/>
      <c r="AJ19" s="84"/>
      <c r="AK19" s="84"/>
      <c r="AL19" s="84"/>
      <c r="AM19" s="84"/>
      <c r="AN19" s="84"/>
      <c r="AO19" s="84"/>
      <c r="AP19" s="84"/>
      <c r="AQ19" s="84"/>
      <c r="AR19" s="84"/>
      <c r="AS19" s="84"/>
      <c r="AT19" s="84"/>
      <c r="AU19" s="84"/>
      <c r="AV19" s="84"/>
      <c r="AW19" s="84"/>
      <c r="AX19" s="84"/>
      <c r="AY19" s="84"/>
      <c r="AZ19" s="84"/>
      <c r="BA19" s="84"/>
      <c r="BB19" s="84"/>
      <c r="BC19" s="84"/>
      <c r="BD19" s="84"/>
      <c r="BE19" s="84"/>
      <c r="BF19" s="84"/>
    </row>
    <row r="20" spans="1:58" s="5" customFormat="1" ht="4.5" customHeight="1" x14ac:dyDescent="0.25">
      <c r="E20" s="6"/>
    </row>
    <row r="21" spans="1:58" ht="18.75" x14ac:dyDescent="0.3">
      <c r="A21" s="74" t="s">
        <v>157</v>
      </c>
      <c r="B21" s="74"/>
      <c r="C21" s="74"/>
      <c r="D21" s="74"/>
      <c r="E21" s="74"/>
      <c r="J21" s="23" t="str">
        <f>J15</f>
        <v>Int# 2</v>
      </c>
      <c r="K21" s="23" t="str">
        <f t="shared" ref="K21:BF21" si="0">K15</f>
        <v>Int# 3</v>
      </c>
      <c r="L21" s="23" t="str">
        <f t="shared" si="0"/>
        <v>Int# 4</v>
      </c>
      <c r="M21" s="23" t="str">
        <f t="shared" si="0"/>
        <v>Int# 5</v>
      </c>
      <c r="N21" s="23" t="str">
        <f t="shared" si="0"/>
        <v>Int# 6</v>
      </c>
      <c r="O21" s="23" t="str">
        <f t="shared" si="0"/>
        <v>Int# 7</v>
      </c>
      <c r="P21" s="23" t="str">
        <f t="shared" si="0"/>
        <v>Int# 8</v>
      </c>
      <c r="Q21" s="23" t="str">
        <f t="shared" si="0"/>
        <v>Int# 9</v>
      </c>
      <c r="R21" s="23" t="str">
        <f t="shared" si="0"/>
        <v>Int# 10</v>
      </c>
      <c r="S21" s="23" t="str">
        <f t="shared" si="0"/>
        <v>Int# 11</v>
      </c>
      <c r="T21" s="23" t="str">
        <f t="shared" si="0"/>
        <v>Int# 12</v>
      </c>
      <c r="U21" s="23" t="str">
        <f t="shared" si="0"/>
        <v>Int# 13</v>
      </c>
      <c r="V21" s="23" t="str">
        <f t="shared" si="0"/>
        <v>Int# 14</v>
      </c>
      <c r="W21" s="23" t="str">
        <f t="shared" si="0"/>
        <v>Int# 15</v>
      </c>
      <c r="X21" s="23" t="str">
        <f t="shared" si="0"/>
        <v>Int# 16</v>
      </c>
      <c r="Y21" s="23" t="str">
        <f t="shared" si="0"/>
        <v>Int# 17</v>
      </c>
      <c r="Z21" s="23" t="str">
        <f t="shared" si="0"/>
        <v>Int# 18</v>
      </c>
      <c r="AA21" s="23" t="str">
        <f t="shared" si="0"/>
        <v>Int# 19</v>
      </c>
      <c r="AB21" s="23" t="str">
        <f t="shared" si="0"/>
        <v>Int# 20</v>
      </c>
      <c r="AC21" s="23" t="str">
        <f t="shared" si="0"/>
        <v>Int# 21</v>
      </c>
      <c r="AD21" s="23" t="str">
        <f t="shared" si="0"/>
        <v>Int# 22</v>
      </c>
      <c r="AE21" s="23" t="str">
        <f t="shared" si="0"/>
        <v>Int# 23</v>
      </c>
      <c r="AF21" s="23" t="str">
        <f t="shared" si="0"/>
        <v>Int# 24</v>
      </c>
      <c r="AG21" s="23" t="str">
        <f t="shared" si="0"/>
        <v>Int# 25</v>
      </c>
      <c r="AH21" s="23" t="str">
        <f t="shared" si="0"/>
        <v>Int# 26</v>
      </c>
      <c r="AI21" s="23" t="str">
        <f t="shared" si="0"/>
        <v>Int# 27</v>
      </c>
      <c r="AJ21" s="23" t="str">
        <f t="shared" si="0"/>
        <v>Int# 28</v>
      </c>
      <c r="AK21" s="23" t="str">
        <f t="shared" si="0"/>
        <v>Int# 29</v>
      </c>
      <c r="AL21" s="23" t="str">
        <f t="shared" si="0"/>
        <v>Int# 30</v>
      </c>
      <c r="AM21" s="23" t="str">
        <f t="shared" si="0"/>
        <v>Int# 31</v>
      </c>
      <c r="AN21" s="23" t="str">
        <f t="shared" si="0"/>
        <v>Int# 32</v>
      </c>
      <c r="AO21" s="23" t="str">
        <f t="shared" si="0"/>
        <v>Int# 33</v>
      </c>
      <c r="AP21" s="23" t="str">
        <f t="shared" si="0"/>
        <v>Int# 34</v>
      </c>
      <c r="AQ21" s="23" t="str">
        <f t="shared" si="0"/>
        <v>Int# 35</v>
      </c>
      <c r="AR21" s="23" t="str">
        <f t="shared" si="0"/>
        <v>Int# 36</v>
      </c>
      <c r="AS21" s="23" t="str">
        <f t="shared" si="0"/>
        <v>Int# 37</v>
      </c>
      <c r="AT21" s="23" t="str">
        <f t="shared" si="0"/>
        <v>Int# 38</v>
      </c>
      <c r="AU21" s="23" t="str">
        <f t="shared" si="0"/>
        <v>Int# 39</v>
      </c>
      <c r="AV21" s="23" t="str">
        <f t="shared" si="0"/>
        <v>Int# 40</v>
      </c>
      <c r="AW21" s="23" t="str">
        <f t="shared" si="0"/>
        <v>Int# 41</v>
      </c>
      <c r="AX21" s="23" t="str">
        <f t="shared" si="0"/>
        <v>Int# 42</v>
      </c>
      <c r="AY21" s="23" t="str">
        <f t="shared" si="0"/>
        <v>Int# 43</v>
      </c>
      <c r="AZ21" s="23" t="str">
        <f t="shared" si="0"/>
        <v>Int# 44</v>
      </c>
      <c r="BA21" s="23" t="str">
        <f t="shared" si="0"/>
        <v>Int# 45</v>
      </c>
      <c r="BB21" s="23" t="str">
        <f t="shared" si="0"/>
        <v>Int# 46</v>
      </c>
      <c r="BC21" s="23" t="str">
        <f t="shared" si="0"/>
        <v>Int# 47</v>
      </c>
      <c r="BD21" s="23" t="str">
        <f t="shared" si="0"/>
        <v>Int# 48</v>
      </c>
      <c r="BE21" s="23" t="str">
        <f t="shared" si="0"/>
        <v>Int# 49</v>
      </c>
      <c r="BF21" s="23" t="str">
        <f t="shared" si="0"/>
        <v>Int# 50</v>
      </c>
    </row>
    <row r="22" spans="1:58" ht="15.75" x14ac:dyDescent="0.25">
      <c r="A22" s="2" t="s">
        <v>134</v>
      </c>
      <c r="E22" s="16">
        <f>IF(ISERROR(G17/G18),"",G17/G18)</f>
        <v>100</v>
      </c>
      <c r="G22" s="73"/>
      <c r="H22" s="72"/>
      <c r="I22" s="67"/>
      <c r="J22" s="63"/>
      <c r="K22" s="63">
        <f>K17/K18</f>
        <v>100.33</v>
      </c>
      <c r="L22" s="63">
        <v>100.16800000000001</v>
      </c>
      <c r="M22" s="63">
        <v>100.16760000000001</v>
      </c>
      <c r="N22" s="63">
        <v>100.16712</v>
      </c>
      <c r="O22" s="19"/>
      <c r="P22" s="19"/>
      <c r="Q22" s="19"/>
      <c r="R22" s="19"/>
      <c r="S22" s="19"/>
      <c r="T22" s="19"/>
      <c r="U22" s="19"/>
      <c r="V22" s="19"/>
      <c r="W22" s="19"/>
      <c r="X22" s="19"/>
      <c r="Y22" s="19"/>
      <c r="Z22" s="19"/>
      <c r="AA22" s="19"/>
      <c r="AB22" s="19"/>
      <c r="AC22" s="19"/>
      <c r="AD22" s="19"/>
      <c r="AE22" s="19"/>
      <c r="AF22" s="19"/>
      <c r="AG22" s="19"/>
      <c r="AH22" s="19"/>
      <c r="AI22" s="19"/>
      <c r="AJ22" s="19"/>
      <c r="AK22" s="19"/>
      <c r="AL22" s="19"/>
      <c r="AM22" s="19"/>
      <c r="AN22" s="19"/>
      <c r="AO22" s="19"/>
      <c r="AP22" s="19"/>
      <c r="AQ22" s="19"/>
      <c r="AR22" s="19"/>
      <c r="AS22" s="19"/>
      <c r="AT22" s="19"/>
      <c r="AU22" s="19"/>
      <c r="AV22" s="19"/>
      <c r="AW22" s="19"/>
      <c r="AX22" s="19"/>
      <c r="AY22" s="19"/>
      <c r="AZ22" s="19"/>
      <c r="BA22" s="19"/>
      <c r="BB22" s="19"/>
      <c r="BC22" s="19"/>
      <c r="BD22" s="19"/>
      <c r="BE22" s="19"/>
      <c r="BF22" s="19"/>
    </row>
    <row r="23" spans="1:58" x14ac:dyDescent="0.25">
      <c r="A23" s="1" t="s">
        <v>5</v>
      </c>
      <c r="C23" t="s">
        <v>6</v>
      </c>
      <c r="E23" s="16">
        <f>100*(E19*E17)/((E19*E17)+(SUM(PRODUCT(E$37*E$38),PRODUCT(E$42*E$43),PRODUCT(E$47*E$48),PRODUCT(E$52*E$53),PRODUCT(E$57*E$58),PRODUCT(E$62*E$63),PRODUCT(E$67*E$68),PRODUCT(E$72*E$73),PRODUCT(E$77*E$78),PRODUCT(E$82*E$83))))</f>
        <v>87.805683851604812</v>
      </c>
      <c r="J23" s="84" t="s">
        <v>135</v>
      </c>
      <c r="K23" s="84"/>
      <c r="L23" s="84"/>
      <c r="M23" s="84"/>
      <c r="N23" s="84"/>
      <c r="O23" s="84"/>
      <c r="P23" s="84"/>
      <c r="Q23" s="84"/>
      <c r="R23" s="84"/>
      <c r="S23" s="84"/>
      <c r="T23" s="84"/>
      <c r="U23" s="84"/>
      <c r="V23" s="84"/>
      <c r="W23" s="84"/>
      <c r="X23" s="84"/>
      <c r="Y23" s="84"/>
      <c r="Z23" s="84"/>
      <c r="AA23" s="84"/>
      <c r="AB23" s="84"/>
      <c r="AC23" s="84"/>
      <c r="AD23" s="84"/>
      <c r="AE23" s="84"/>
      <c r="AF23" s="84"/>
      <c r="AG23" s="84"/>
      <c r="AH23" s="84"/>
      <c r="AI23" s="84"/>
      <c r="AJ23" s="84"/>
      <c r="AK23" s="84"/>
      <c r="AL23" s="84"/>
      <c r="AM23" s="84"/>
      <c r="AN23" s="84"/>
      <c r="AO23" s="84"/>
      <c r="AP23" s="84"/>
      <c r="AQ23" s="84"/>
      <c r="AR23" s="84"/>
      <c r="AS23" s="84"/>
      <c r="AT23" s="84"/>
      <c r="AU23" s="84"/>
      <c r="AV23" s="84"/>
      <c r="AW23" s="84"/>
      <c r="AX23" s="84"/>
      <c r="AY23" s="84"/>
      <c r="AZ23" s="84"/>
      <c r="BA23" s="84"/>
      <c r="BB23" s="84"/>
      <c r="BC23" s="84"/>
      <c r="BD23" s="84"/>
      <c r="BE23" s="84"/>
      <c r="BF23" s="84"/>
    </row>
    <row r="24" spans="1:58" s="5" customFormat="1" ht="4.5" customHeight="1" x14ac:dyDescent="0.25">
      <c r="E24" s="6"/>
    </row>
    <row r="25" spans="1:58" ht="18.75" x14ac:dyDescent="0.3">
      <c r="A25" s="74" t="s">
        <v>158</v>
      </c>
      <c r="B25" s="74"/>
      <c r="C25" s="74"/>
      <c r="D25" s="74"/>
      <c r="E25" s="74"/>
      <c r="G25" s="34"/>
      <c r="H25" s="32" t="s">
        <v>130</v>
      </c>
      <c r="J25" s="37">
        <f t="shared" ref="J25:Q25" si="1">IF(J16=0,"",J16)</f>
        <v>8.0399999999999991</v>
      </c>
      <c r="K25" s="37">
        <f t="shared" si="1"/>
        <v>7.68</v>
      </c>
      <c r="L25" s="37">
        <f t="shared" si="1"/>
        <v>6.91</v>
      </c>
      <c r="M25" s="37">
        <f t="shared" si="1"/>
        <v>6.42</v>
      </c>
      <c r="N25" s="37">
        <f t="shared" si="1"/>
        <v>6.19</v>
      </c>
      <c r="O25" s="37" t="str">
        <f t="shared" si="1"/>
        <v/>
      </c>
      <c r="P25" s="37" t="str">
        <f t="shared" si="1"/>
        <v/>
      </c>
      <c r="Q25" s="37" t="str">
        <f t="shared" si="1"/>
        <v/>
      </c>
      <c r="R25" s="37" t="str">
        <f>IF(R16=0,"",R16)</f>
        <v/>
      </c>
      <c r="S25" s="37" t="str">
        <f t="shared" ref="S25:BF25" si="2">IF(S16=0,"",S16)</f>
        <v/>
      </c>
      <c r="T25" s="37" t="str">
        <f t="shared" si="2"/>
        <v/>
      </c>
      <c r="U25" s="37" t="str">
        <f t="shared" si="2"/>
        <v/>
      </c>
      <c r="V25" s="37" t="str">
        <f t="shared" si="2"/>
        <v/>
      </c>
      <c r="W25" s="37" t="str">
        <f t="shared" si="2"/>
        <v/>
      </c>
      <c r="X25" s="37" t="str">
        <f t="shared" si="2"/>
        <v/>
      </c>
      <c r="Y25" s="37" t="str">
        <f t="shared" si="2"/>
        <v/>
      </c>
      <c r="Z25" s="37" t="str">
        <f t="shared" si="2"/>
        <v/>
      </c>
      <c r="AA25" s="37" t="str">
        <f t="shared" si="2"/>
        <v/>
      </c>
      <c r="AB25" s="37" t="str">
        <f t="shared" si="2"/>
        <v/>
      </c>
      <c r="AC25" s="37" t="str">
        <f t="shared" si="2"/>
        <v/>
      </c>
      <c r="AD25" s="37" t="str">
        <f t="shared" si="2"/>
        <v/>
      </c>
      <c r="AE25" s="37" t="str">
        <f t="shared" si="2"/>
        <v/>
      </c>
      <c r="AF25" s="37" t="str">
        <f t="shared" si="2"/>
        <v/>
      </c>
      <c r="AG25" s="37" t="str">
        <f t="shared" si="2"/>
        <v/>
      </c>
      <c r="AH25" s="37" t="str">
        <f t="shared" si="2"/>
        <v/>
      </c>
      <c r="AI25" s="37" t="str">
        <f t="shared" si="2"/>
        <v/>
      </c>
      <c r="AJ25" s="37" t="str">
        <f t="shared" si="2"/>
        <v/>
      </c>
      <c r="AK25" s="37" t="str">
        <f t="shared" si="2"/>
        <v/>
      </c>
      <c r="AL25" s="37" t="str">
        <f t="shared" si="2"/>
        <v/>
      </c>
      <c r="AM25" s="37" t="str">
        <f t="shared" si="2"/>
        <v/>
      </c>
      <c r="AN25" s="37" t="str">
        <f t="shared" si="2"/>
        <v/>
      </c>
      <c r="AO25" s="37" t="str">
        <f t="shared" si="2"/>
        <v/>
      </c>
      <c r="AP25" s="37" t="str">
        <f t="shared" si="2"/>
        <v/>
      </c>
      <c r="AQ25" s="37" t="str">
        <f t="shared" si="2"/>
        <v/>
      </c>
      <c r="AR25" s="37" t="str">
        <f t="shared" si="2"/>
        <v/>
      </c>
      <c r="AS25" s="37" t="str">
        <f t="shared" si="2"/>
        <v/>
      </c>
      <c r="AT25" s="37" t="str">
        <f t="shared" si="2"/>
        <v/>
      </c>
      <c r="AU25" s="37" t="str">
        <f t="shared" si="2"/>
        <v/>
      </c>
      <c r="AV25" s="37" t="str">
        <f t="shared" si="2"/>
        <v/>
      </c>
      <c r="AW25" s="37" t="str">
        <f t="shared" si="2"/>
        <v/>
      </c>
      <c r="AX25" s="37" t="str">
        <f t="shared" si="2"/>
        <v/>
      </c>
      <c r="AY25" s="37" t="str">
        <f t="shared" si="2"/>
        <v/>
      </c>
      <c r="AZ25" s="37" t="str">
        <f t="shared" si="2"/>
        <v/>
      </c>
      <c r="BA25" s="37" t="str">
        <f t="shared" si="2"/>
        <v/>
      </c>
      <c r="BB25" s="37" t="str">
        <f t="shared" si="2"/>
        <v/>
      </c>
      <c r="BC25" s="37" t="str">
        <f t="shared" si="2"/>
        <v/>
      </c>
      <c r="BD25" s="37" t="str">
        <f t="shared" si="2"/>
        <v/>
      </c>
      <c r="BE25" s="37" t="str">
        <f t="shared" si="2"/>
        <v/>
      </c>
      <c r="BF25" s="37" t="str">
        <f t="shared" si="2"/>
        <v/>
      </c>
    </row>
    <row r="26" spans="1:58" x14ac:dyDescent="0.25">
      <c r="E26" s="29"/>
      <c r="H26" s="31" t="s">
        <v>131</v>
      </c>
      <c r="J26" s="37">
        <f t="shared" ref="J26:Q26" si="3">IF(J17=0,"",J17)</f>
        <v>29.63</v>
      </c>
      <c r="K26" s="37">
        <f t="shared" si="3"/>
        <v>100.33</v>
      </c>
      <c r="L26" s="37">
        <f t="shared" si="3"/>
        <v>130.78</v>
      </c>
      <c r="M26" s="37">
        <f t="shared" si="3"/>
        <v>114.4</v>
      </c>
      <c r="N26" s="37">
        <f t="shared" si="3"/>
        <v>114.57</v>
      </c>
      <c r="O26" s="37" t="str">
        <f t="shared" si="3"/>
        <v/>
      </c>
      <c r="P26" s="37" t="str">
        <f t="shared" si="3"/>
        <v/>
      </c>
      <c r="Q26" s="37" t="str">
        <f t="shared" si="3"/>
        <v/>
      </c>
      <c r="R26" s="37" t="str">
        <f>IF(R17=0,"",R17)</f>
        <v/>
      </c>
      <c r="S26" s="37" t="str">
        <f t="shared" ref="S26:BF26" si="4">IF(S17=0,"",S17)</f>
        <v/>
      </c>
      <c r="T26" s="37" t="str">
        <f t="shared" si="4"/>
        <v/>
      </c>
      <c r="U26" s="37" t="str">
        <f t="shared" si="4"/>
        <v/>
      </c>
      <c r="V26" s="37" t="str">
        <f t="shared" si="4"/>
        <v/>
      </c>
      <c r="W26" s="37" t="str">
        <f t="shared" si="4"/>
        <v/>
      </c>
      <c r="X26" s="37" t="str">
        <f t="shared" si="4"/>
        <v/>
      </c>
      <c r="Y26" s="37" t="str">
        <f t="shared" si="4"/>
        <v/>
      </c>
      <c r="Z26" s="37" t="str">
        <f t="shared" si="4"/>
        <v/>
      </c>
      <c r="AA26" s="37" t="str">
        <f t="shared" si="4"/>
        <v/>
      </c>
      <c r="AB26" s="37" t="str">
        <f t="shared" si="4"/>
        <v/>
      </c>
      <c r="AC26" s="37" t="str">
        <f t="shared" si="4"/>
        <v/>
      </c>
      <c r="AD26" s="37" t="str">
        <f t="shared" si="4"/>
        <v/>
      </c>
      <c r="AE26" s="37" t="str">
        <f t="shared" si="4"/>
        <v/>
      </c>
      <c r="AF26" s="37" t="str">
        <f t="shared" si="4"/>
        <v/>
      </c>
      <c r="AG26" s="37" t="str">
        <f t="shared" si="4"/>
        <v/>
      </c>
      <c r="AH26" s="37" t="str">
        <f t="shared" si="4"/>
        <v/>
      </c>
      <c r="AI26" s="37" t="str">
        <f t="shared" si="4"/>
        <v/>
      </c>
      <c r="AJ26" s="37" t="str">
        <f t="shared" si="4"/>
        <v/>
      </c>
      <c r="AK26" s="37" t="str">
        <f t="shared" si="4"/>
        <v/>
      </c>
      <c r="AL26" s="37" t="str">
        <f t="shared" si="4"/>
        <v/>
      </c>
      <c r="AM26" s="37" t="str">
        <f t="shared" si="4"/>
        <v/>
      </c>
      <c r="AN26" s="37" t="str">
        <f t="shared" si="4"/>
        <v/>
      </c>
      <c r="AO26" s="37" t="str">
        <f t="shared" si="4"/>
        <v/>
      </c>
      <c r="AP26" s="37" t="str">
        <f t="shared" si="4"/>
        <v/>
      </c>
      <c r="AQ26" s="37" t="str">
        <f t="shared" si="4"/>
        <v/>
      </c>
      <c r="AR26" s="37" t="str">
        <f t="shared" si="4"/>
        <v/>
      </c>
      <c r="AS26" s="37" t="str">
        <f t="shared" si="4"/>
        <v/>
      </c>
      <c r="AT26" s="37" t="str">
        <f t="shared" si="4"/>
        <v/>
      </c>
      <c r="AU26" s="37" t="str">
        <f t="shared" si="4"/>
        <v/>
      </c>
      <c r="AV26" s="37" t="str">
        <f t="shared" si="4"/>
        <v/>
      </c>
      <c r="AW26" s="37" t="str">
        <f t="shared" si="4"/>
        <v/>
      </c>
      <c r="AX26" s="37" t="str">
        <f t="shared" si="4"/>
        <v/>
      </c>
      <c r="AY26" s="37" t="str">
        <f t="shared" si="4"/>
        <v/>
      </c>
      <c r="AZ26" s="37" t="str">
        <f t="shared" si="4"/>
        <v/>
      </c>
      <c r="BA26" s="37" t="str">
        <f t="shared" si="4"/>
        <v/>
      </c>
      <c r="BB26" s="37" t="str">
        <f t="shared" si="4"/>
        <v/>
      </c>
      <c r="BC26" s="37" t="str">
        <f t="shared" si="4"/>
        <v/>
      </c>
      <c r="BD26" s="37" t="str">
        <f t="shared" si="4"/>
        <v/>
      </c>
      <c r="BE26" s="37" t="str">
        <f t="shared" si="4"/>
        <v/>
      </c>
      <c r="BF26" s="37" t="str">
        <f t="shared" si="4"/>
        <v/>
      </c>
    </row>
    <row r="27" spans="1:58" ht="31.5" customHeight="1" x14ac:dyDescent="0.25">
      <c r="C27" s="27"/>
      <c r="G27" s="39" t="s">
        <v>137</v>
      </c>
      <c r="H27" s="38" t="s">
        <v>136</v>
      </c>
      <c r="J27" s="66">
        <v>1</v>
      </c>
      <c r="K27" s="66" t="s">
        <v>173</v>
      </c>
      <c r="L27" s="66" t="s">
        <v>175</v>
      </c>
      <c r="M27" s="66" t="s">
        <v>175</v>
      </c>
      <c r="N27" s="66" t="s">
        <v>175</v>
      </c>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row>
    <row r="28" spans="1:58" s="5" customFormat="1" ht="4.5" customHeight="1" x14ac:dyDescent="0.25">
      <c r="E28" s="6"/>
    </row>
    <row r="29" spans="1:58" ht="18.75" x14ac:dyDescent="0.3">
      <c r="A29" s="74" t="s">
        <v>159</v>
      </c>
      <c r="B29" s="74"/>
      <c r="C29" s="74"/>
      <c r="D29" s="74"/>
      <c r="E29" s="42" t="s">
        <v>124</v>
      </c>
      <c r="J29" s="82" t="s">
        <v>149</v>
      </c>
      <c r="K29" s="82"/>
      <c r="L29" s="82"/>
      <c r="M29" s="82"/>
      <c r="N29" s="82"/>
      <c r="O29" s="82"/>
      <c r="P29" s="82"/>
      <c r="Q29" s="82"/>
      <c r="R29" s="82"/>
      <c r="S29" s="82"/>
      <c r="T29" s="82"/>
      <c r="U29" s="82"/>
      <c r="V29" s="82"/>
      <c r="W29" s="82"/>
      <c r="X29" s="82"/>
      <c r="Y29" s="82"/>
      <c r="Z29" s="82"/>
      <c r="AA29" s="82"/>
      <c r="AB29" s="82"/>
      <c r="AC29" s="82"/>
      <c r="AD29" s="82"/>
      <c r="AE29" s="82"/>
      <c r="AF29" s="82"/>
      <c r="AG29" s="82"/>
      <c r="AH29" s="82"/>
      <c r="AI29" s="82"/>
      <c r="AJ29" s="82"/>
      <c r="AK29" s="82"/>
      <c r="AL29" s="82"/>
      <c r="AM29" s="82"/>
      <c r="AN29" s="82"/>
      <c r="AO29" s="82"/>
      <c r="AP29" s="82"/>
      <c r="AQ29" s="82"/>
      <c r="AR29" s="82"/>
      <c r="AS29" s="82"/>
      <c r="AT29" s="82"/>
      <c r="AU29" s="82"/>
      <c r="AV29" s="82"/>
      <c r="AW29" s="82"/>
      <c r="AX29" s="82"/>
      <c r="AY29" s="82"/>
      <c r="AZ29" s="82"/>
      <c r="BA29" s="82"/>
      <c r="BB29" s="82"/>
      <c r="BC29" s="82"/>
      <c r="BD29" s="82"/>
      <c r="BE29" s="82"/>
      <c r="BF29" s="82"/>
    </row>
    <row r="30" spans="1:58" ht="15.75" x14ac:dyDescent="0.25">
      <c r="A30" s="2"/>
      <c r="E30" s="43" t="s">
        <v>154</v>
      </c>
      <c r="J30" s="82" t="s">
        <v>148</v>
      </c>
      <c r="K30" s="82"/>
      <c r="L30" s="82"/>
      <c r="M30" s="82"/>
      <c r="N30" s="82"/>
      <c r="O30" s="82"/>
      <c r="P30" s="82"/>
      <c r="Q30" s="82"/>
      <c r="R30" s="82"/>
      <c r="S30" s="82"/>
      <c r="T30" s="82"/>
      <c r="U30" s="82"/>
      <c r="V30" s="82"/>
      <c r="W30" s="82"/>
      <c r="X30" s="82"/>
      <c r="Y30" s="82"/>
      <c r="Z30" s="82"/>
      <c r="AA30" s="82"/>
      <c r="AB30" s="82"/>
      <c r="AC30" s="82"/>
      <c r="AD30" s="82"/>
      <c r="AE30" s="82"/>
      <c r="AF30" s="82"/>
      <c r="AG30" s="82"/>
      <c r="AH30" s="82"/>
      <c r="AI30" s="82"/>
      <c r="AJ30" s="82"/>
      <c r="AK30" s="82"/>
      <c r="AL30" s="82"/>
      <c r="AM30" s="82"/>
      <c r="AN30" s="82"/>
      <c r="AO30" s="82"/>
      <c r="AP30" s="82"/>
      <c r="AQ30" s="82"/>
      <c r="AR30" s="82"/>
      <c r="AS30" s="82"/>
      <c r="AT30" s="82"/>
      <c r="AU30" s="82"/>
      <c r="AV30" s="82"/>
      <c r="AW30" s="82"/>
      <c r="AX30" s="82"/>
      <c r="AY30" s="82"/>
      <c r="AZ30" s="82"/>
      <c r="BA30" s="82"/>
      <c r="BB30" s="82"/>
      <c r="BC30" s="82"/>
      <c r="BD30" s="82"/>
      <c r="BE30" s="82"/>
      <c r="BF30" s="82"/>
    </row>
    <row r="31" spans="1:58" s="5" customFormat="1" ht="4.5" customHeight="1" x14ac:dyDescent="0.25">
      <c r="E31" s="6"/>
    </row>
    <row r="32" spans="1:58" ht="15.75" x14ac:dyDescent="0.25">
      <c r="A32" s="2" t="s">
        <v>112</v>
      </c>
      <c r="E32" s="29"/>
      <c r="H32" s="32" t="s">
        <v>130</v>
      </c>
      <c r="J32" s="37">
        <f>IF(J16=0,"",J16)</f>
        <v>8.0399999999999991</v>
      </c>
      <c r="K32" s="37">
        <f t="shared" ref="K32:BF32" si="5">IF(K16=0,"",K16)</f>
        <v>7.68</v>
      </c>
      <c r="L32" s="37">
        <f t="shared" si="5"/>
        <v>6.91</v>
      </c>
      <c r="M32" s="37">
        <f t="shared" si="5"/>
        <v>6.42</v>
      </c>
      <c r="N32" s="37">
        <f t="shared" si="5"/>
        <v>6.19</v>
      </c>
      <c r="O32" s="37" t="str">
        <f t="shared" si="5"/>
        <v/>
      </c>
      <c r="P32" s="37" t="str">
        <f t="shared" si="5"/>
        <v/>
      </c>
      <c r="Q32" s="37" t="str">
        <f t="shared" si="5"/>
        <v/>
      </c>
      <c r="R32" s="37" t="str">
        <f t="shared" si="5"/>
        <v/>
      </c>
      <c r="S32" s="37" t="str">
        <f t="shared" si="5"/>
        <v/>
      </c>
      <c r="T32" s="37" t="str">
        <f t="shared" si="5"/>
        <v/>
      </c>
      <c r="U32" s="37" t="str">
        <f t="shared" si="5"/>
        <v/>
      </c>
      <c r="V32" s="37" t="str">
        <f t="shared" si="5"/>
        <v/>
      </c>
      <c r="W32" s="37" t="str">
        <f t="shared" si="5"/>
        <v/>
      </c>
      <c r="X32" s="37" t="str">
        <f t="shared" si="5"/>
        <v/>
      </c>
      <c r="Y32" s="37" t="str">
        <f t="shared" si="5"/>
        <v/>
      </c>
      <c r="Z32" s="37" t="str">
        <f t="shared" si="5"/>
        <v/>
      </c>
      <c r="AA32" s="37" t="str">
        <f t="shared" si="5"/>
        <v/>
      </c>
      <c r="AB32" s="37" t="str">
        <f t="shared" si="5"/>
        <v/>
      </c>
      <c r="AC32" s="37" t="str">
        <f t="shared" si="5"/>
        <v/>
      </c>
      <c r="AD32" s="37" t="str">
        <f t="shared" si="5"/>
        <v/>
      </c>
      <c r="AE32" s="37" t="str">
        <f t="shared" si="5"/>
        <v/>
      </c>
      <c r="AF32" s="37" t="str">
        <f t="shared" si="5"/>
        <v/>
      </c>
      <c r="AG32" s="37" t="str">
        <f t="shared" si="5"/>
        <v/>
      </c>
      <c r="AH32" s="37" t="str">
        <f t="shared" si="5"/>
        <v/>
      </c>
      <c r="AI32" s="37" t="str">
        <f t="shared" si="5"/>
        <v/>
      </c>
      <c r="AJ32" s="37" t="str">
        <f t="shared" si="5"/>
        <v/>
      </c>
      <c r="AK32" s="37" t="str">
        <f t="shared" si="5"/>
        <v/>
      </c>
      <c r="AL32" s="37" t="str">
        <f t="shared" si="5"/>
        <v/>
      </c>
      <c r="AM32" s="37" t="str">
        <f t="shared" si="5"/>
        <v/>
      </c>
      <c r="AN32" s="37" t="str">
        <f t="shared" si="5"/>
        <v/>
      </c>
      <c r="AO32" s="37" t="str">
        <f t="shared" si="5"/>
        <v/>
      </c>
      <c r="AP32" s="37" t="str">
        <f t="shared" si="5"/>
        <v/>
      </c>
      <c r="AQ32" s="37" t="str">
        <f t="shared" si="5"/>
        <v/>
      </c>
      <c r="AR32" s="37" t="str">
        <f t="shared" si="5"/>
        <v/>
      </c>
      <c r="AS32" s="37" t="str">
        <f t="shared" si="5"/>
        <v/>
      </c>
      <c r="AT32" s="37" t="str">
        <f t="shared" si="5"/>
        <v/>
      </c>
      <c r="AU32" s="37" t="str">
        <f t="shared" si="5"/>
        <v/>
      </c>
      <c r="AV32" s="37" t="str">
        <f t="shared" si="5"/>
        <v/>
      </c>
      <c r="AW32" s="37" t="str">
        <f t="shared" si="5"/>
        <v/>
      </c>
      <c r="AX32" s="37" t="str">
        <f t="shared" si="5"/>
        <v/>
      </c>
      <c r="AY32" s="37" t="str">
        <f t="shared" si="5"/>
        <v/>
      </c>
      <c r="AZ32" s="37" t="str">
        <f t="shared" si="5"/>
        <v/>
      </c>
      <c r="BA32" s="37" t="str">
        <f t="shared" si="5"/>
        <v/>
      </c>
      <c r="BB32" s="37" t="str">
        <f t="shared" si="5"/>
        <v/>
      </c>
      <c r="BC32" s="37" t="str">
        <f t="shared" si="5"/>
        <v/>
      </c>
      <c r="BD32" s="37" t="str">
        <f t="shared" si="5"/>
        <v/>
      </c>
      <c r="BE32" s="37" t="str">
        <f t="shared" si="5"/>
        <v/>
      </c>
      <c r="BF32" s="37" t="str">
        <f t="shared" si="5"/>
        <v/>
      </c>
    </row>
    <row r="33" spans="1:59" x14ac:dyDescent="0.25">
      <c r="E33" s="29"/>
      <c r="H33" s="31" t="s">
        <v>131</v>
      </c>
      <c r="J33" s="37">
        <f>IF(J17=0,"",J17)</f>
        <v>29.63</v>
      </c>
      <c r="K33" s="37">
        <f t="shared" ref="K33:BF33" si="6">IF(K17=0,"",K17)</f>
        <v>100.33</v>
      </c>
      <c r="L33" s="37">
        <f t="shared" si="6"/>
        <v>130.78</v>
      </c>
      <c r="M33" s="37">
        <f t="shared" si="6"/>
        <v>114.4</v>
      </c>
      <c r="N33" s="37">
        <f t="shared" si="6"/>
        <v>114.57</v>
      </c>
      <c r="O33" s="37" t="str">
        <f t="shared" si="6"/>
        <v/>
      </c>
      <c r="P33" s="37" t="str">
        <f t="shared" si="6"/>
        <v/>
      </c>
      <c r="Q33" s="37" t="str">
        <f t="shared" si="6"/>
        <v/>
      </c>
      <c r="R33" s="37" t="str">
        <f t="shared" si="6"/>
        <v/>
      </c>
      <c r="S33" s="37" t="str">
        <f t="shared" si="6"/>
        <v/>
      </c>
      <c r="T33" s="37" t="str">
        <f t="shared" si="6"/>
        <v/>
      </c>
      <c r="U33" s="37" t="str">
        <f t="shared" si="6"/>
        <v/>
      </c>
      <c r="V33" s="37" t="str">
        <f t="shared" si="6"/>
        <v/>
      </c>
      <c r="W33" s="37" t="str">
        <f t="shared" si="6"/>
        <v/>
      </c>
      <c r="X33" s="37" t="str">
        <f t="shared" si="6"/>
        <v/>
      </c>
      <c r="Y33" s="37" t="str">
        <f t="shared" si="6"/>
        <v/>
      </c>
      <c r="Z33" s="37" t="str">
        <f t="shared" si="6"/>
        <v/>
      </c>
      <c r="AA33" s="37" t="str">
        <f t="shared" si="6"/>
        <v/>
      </c>
      <c r="AB33" s="37" t="str">
        <f t="shared" si="6"/>
        <v/>
      </c>
      <c r="AC33" s="37" t="str">
        <f t="shared" si="6"/>
        <v/>
      </c>
      <c r="AD33" s="37" t="str">
        <f t="shared" si="6"/>
        <v/>
      </c>
      <c r="AE33" s="37" t="str">
        <f t="shared" si="6"/>
        <v/>
      </c>
      <c r="AF33" s="37" t="str">
        <f t="shared" si="6"/>
        <v/>
      </c>
      <c r="AG33" s="37" t="str">
        <f t="shared" si="6"/>
        <v/>
      </c>
      <c r="AH33" s="37" t="str">
        <f t="shared" si="6"/>
        <v/>
      </c>
      <c r="AI33" s="37" t="str">
        <f t="shared" si="6"/>
        <v/>
      </c>
      <c r="AJ33" s="37" t="str">
        <f t="shared" si="6"/>
        <v/>
      </c>
      <c r="AK33" s="37" t="str">
        <f t="shared" si="6"/>
        <v/>
      </c>
      <c r="AL33" s="37" t="str">
        <f t="shared" si="6"/>
        <v/>
      </c>
      <c r="AM33" s="37" t="str">
        <f t="shared" si="6"/>
        <v/>
      </c>
      <c r="AN33" s="37" t="str">
        <f t="shared" si="6"/>
        <v/>
      </c>
      <c r="AO33" s="37" t="str">
        <f t="shared" si="6"/>
        <v/>
      </c>
      <c r="AP33" s="37" t="str">
        <f t="shared" si="6"/>
        <v/>
      </c>
      <c r="AQ33" s="37" t="str">
        <f t="shared" si="6"/>
        <v/>
      </c>
      <c r="AR33" s="37" t="str">
        <f t="shared" si="6"/>
        <v/>
      </c>
      <c r="AS33" s="37" t="str">
        <f t="shared" si="6"/>
        <v/>
      </c>
      <c r="AT33" s="37" t="str">
        <f t="shared" si="6"/>
        <v/>
      </c>
      <c r="AU33" s="37" t="str">
        <f t="shared" si="6"/>
        <v/>
      </c>
      <c r="AV33" s="37" t="str">
        <f t="shared" si="6"/>
        <v/>
      </c>
      <c r="AW33" s="37" t="str">
        <f t="shared" si="6"/>
        <v/>
      </c>
      <c r="AX33" s="37" t="str">
        <f t="shared" si="6"/>
        <v/>
      </c>
      <c r="AY33" s="37" t="str">
        <f t="shared" si="6"/>
        <v/>
      </c>
      <c r="AZ33" s="37" t="str">
        <f t="shared" si="6"/>
        <v/>
      </c>
      <c r="BA33" s="37" t="str">
        <f t="shared" si="6"/>
        <v/>
      </c>
      <c r="BB33" s="37" t="str">
        <f t="shared" si="6"/>
        <v/>
      </c>
      <c r="BC33" s="37" t="str">
        <f t="shared" si="6"/>
        <v/>
      </c>
      <c r="BD33" s="37" t="str">
        <f t="shared" si="6"/>
        <v/>
      </c>
      <c r="BE33" s="37" t="str">
        <f t="shared" si="6"/>
        <v/>
      </c>
      <c r="BF33" s="37" t="str">
        <f t="shared" si="6"/>
        <v/>
      </c>
    </row>
    <row r="34" spans="1:59" ht="15" customHeight="1" x14ac:dyDescent="0.25">
      <c r="E34" s="41"/>
      <c r="G34" s="83" t="s">
        <v>113</v>
      </c>
      <c r="H34" s="83"/>
      <c r="J34" s="20">
        <f t="shared" ref="J34:AO34" si="7">J17-SUM(J36,J41,J46,J51,J56,J61,J66,J71,J76,J81)-J22*J18</f>
        <v>0</v>
      </c>
      <c r="K34" s="20">
        <f t="shared" si="7"/>
        <v>0</v>
      </c>
      <c r="L34" s="20">
        <f t="shared" si="7"/>
        <v>0</v>
      </c>
      <c r="M34" s="20">
        <f t="shared" si="7"/>
        <v>0</v>
      </c>
      <c r="N34" s="20">
        <f t="shared" si="7"/>
        <v>0</v>
      </c>
      <c r="O34" s="20">
        <f t="shared" si="7"/>
        <v>0</v>
      </c>
      <c r="P34" s="20">
        <f t="shared" si="7"/>
        <v>0</v>
      </c>
      <c r="Q34" s="20">
        <f t="shared" si="7"/>
        <v>0</v>
      </c>
      <c r="R34" s="20">
        <f t="shared" si="7"/>
        <v>0</v>
      </c>
      <c r="S34" s="20">
        <f t="shared" si="7"/>
        <v>0</v>
      </c>
      <c r="T34" s="20">
        <f t="shared" si="7"/>
        <v>0</v>
      </c>
      <c r="U34" s="20">
        <f t="shared" si="7"/>
        <v>0</v>
      </c>
      <c r="V34" s="20">
        <f t="shared" si="7"/>
        <v>0</v>
      </c>
      <c r="W34" s="20">
        <f t="shared" si="7"/>
        <v>0</v>
      </c>
      <c r="X34" s="20">
        <f t="shared" si="7"/>
        <v>0</v>
      </c>
      <c r="Y34" s="20">
        <f t="shared" si="7"/>
        <v>0</v>
      </c>
      <c r="Z34" s="20">
        <f t="shared" si="7"/>
        <v>0</v>
      </c>
      <c r="AA34" s="20">
        <f t="shared" si="7"/>
        <v>0</v>
      </c>
      <c r="AB34" s="20">
        <f t="shared" si="7"/>
        <v>0</v>
      </c>
      <c r="AC34" s="20">
        <f t="shared" si="7"/>
        <v>0</v>
      </c>
      <c r="AD34" s="20">
        <f t="shared" si="7"/>
        <v>0</v>
      </c>
      <c r="AE34" s="20">
        <f t="shared" si="7"/>
        <v>0</v>
      </c>
      <c r="AF34" s="20">
        <f t="shared" si="7"/>
        <v>0</v>
      </c>
      <c r="AG34" s="20">
        <f t="shared" si="7"/>
        <v>0</v>
      </c>
      <c r="AH34" s="20">
        <f t="shared" si="7"/>
        <v>0</v>
      </c>
      <c r="AI34" s="20">
        <f t="shared" si="7"/>
        <v>0</v>
      </c>
      <c r="AJ34" s="20">
        <f t="shared" si="7"/>
        <v>0</v>
      </c>
      <c r="AK34" s="20">
        <f t="shared" si="7"/>
        <v>0</v>
      </c>
      <c r="AL34" s="20">
        <f t="shared" si="7"/>
        <v>0</v>
      </c>
      <c r="AM34" s="20">
        <f t="shared" si="7"/>
        <v>0</v>
      </c>
      <c r="AN34" s="20">
        <f t="shared" si="7"/>
        <v>0</v>
      </c>
      <c r="AO34" s="20">
        <f t="shared" si="7"/>
        <v>0</v>
      </c>
      <c r="AP34" s="20">
        <f t="shared" ref="AP34:BF34" si="8">AP17-SUM(AP36,AP41,AP46,AP51,AP56,AP61,AP66,AP71,AP76,AP81)-AP22*AP18</f>
        <v>0</v>
      </c>
      <c r="AQ34" s="20">
        <f t="shared" si="8"/>
        <v>0</v>
      </c>
      <c r="AR34" s="20">
        <f t="shared" si="8"/>
        <v>0</v>
      </c>
      <c r="AS34" s="20">
        <f t="shared" si="8"/>
        <v>0</v>
      </c>
      <c r="AT34" s="20">
        <f t="shared" si="8"/>
        <v>0</v>
      </c>
      <c r="AU34" s="20">
        <f t="shared" si="8"/>
        <v>0</v>
      </c>
      <c r="AV34" s="20">
        <f t="shared" si="8"/>
        <v>0</v>
      </c>
      <c r="AW34" s="20">
        <f t="shared" si="8"/>
        <v>0</v>
      </c>
      <c r="AX34" s="20">
        <f t="shared" si="8"/>
        <v>0</v>
      </c>
      <c r="AY34" s="20">
        <f t="shared" si="8"/>
        <v>0</v>
      </c>
      <c r="AZ34" s="20">
        <f t="shared" si="8"/>
        <v>0</v>
      </c>
      <c r="BA34" s="20">
        <f t="shared" si="8"/>
        <v>0</v>
      </c>
      <c r="BB34" s="20">
        <f t="shared" si="8"/>
        <v>0</v>
      </c>
      <c r="BC34" s="20">
        <f t="shared" si="8"/>
        <v>0</v>
      </c>
      <c r="BD34" s="20">
        <f t="shared" si="8"/>
        <v>0</v>
      </c>
      <c r="BE34" s="20">
        <f t="shared" si="8"/>
        <v>0</v>
      </c>
      <c r="BF34" s="20">
        <f t="shared" si="8"/>
        <v>0</v>
      </c>
      <c r="BG34" s="26"/>
    </row>
    <row r="35" spans="1:59" s="5" customFormat="1" ht="4.5" customHeight="1" x14ac:dyDescent="0.25">
      <c r="E35" s="6"/>
    </row>
    <row r="36" spans="1:59" ht="18" x14ac:dyDescent="0.35">
      <c r="A36" s="18" t="s">
        <v>138</v>
      </c>
      <c r="B36" s="7"/>
      <c r="C36" s="3" t="s">
        <v>72</v>
      </c>
      <c r="D36" s="7"/>
      <c r="E36" s="68" t="s">
        <v>73</v>
      </c>
      <c r="F36" s="7"/>
      <c r="G36" s="1" t="s">
        <v>71</v>
      </c>
      <c r="H36" t="s">
        <v>70</v>
      </c>
      <c r="I36" s="7"/>
      <c r="J36" s="65">
        <v>29.63</v>
      </c>
      <c r="K36" s="65"/>
      <c r="L36" s="63">
        <f>L33-L22</f>
        <v>30.611999999999995</v>
      </c>
      <c r="M36" s="63">
        <f>M33-M22</f>
        <v>14.232399999999998</v>
      </c>
      <c r="N36" s="63">
        <f>N33-N22</f>
        <v>14.402879999999996</v>
      </c>
      <c r="O36" s="14"/>
      <c r="P36" s="14"/>
      <c r="Q36" s="14"/>
      <c r="R36" s="14"/>
      <c r="S36" s="14"/>
      <c r="T36" s="14"/>
      <c r="U36" s="14"/>
      <c r="V36" s="14"/>
      <c r="W36" s="14"/>
      <c r="X36" s="14"/>
      <c r="Y36" s="14"/>
      <c r="Z36" s="14"/>
      <c r="AA36" s="14"/>
      <c r="AB36" s="14"/>
      <c r="AC36" s="14"/>
      <c r="AD36" s="14"/>
      <c r="AE36" s="14"/>
      <c r="AF36" s="14"/>
      <c r="AG36" s="14"/>
      <c r="AH36" s="14"/>
      <c r="AI36" s="14"/>
      <c r="AJ36" s="14"/>
      <c r="AK36" s="14"/>
      <c r="AL36" s="14"/>
      <c r="AM36" s="14"/>
      <c r="AN36" s="14"/>
      <c r="AO36" s="14"/>
      <c r="AP36" s="14"/>
      <c r="AQ36" s="14"/>
      <c r="AR36" s="14"/>
      <c r="AS36" s="14"/>
      <c r="AT36" s="14"/>
      <c r="AU36" s="14"/>
      <c r="AV36" s="14"/>
      <c r="AW36" s="14"/>
      <c r="AX36" s="14"/>
      <c r="AY36" s="14"/>
      <c r="AZ36" s="14"/>
      <c r="BA36" s="14"/>
      <c r="BB36" s="14"/>
      <c r="BC36" s="14"/>
      <c r="BD36" s="14"/>
      <c r="BE36" s="14"/>
      <c r="BF36" s="14"/>
    </row>
    <row r="37" spans="1:59" ht="18" x14ac:dyDescent="0.35">
      <c r="A37" s="1" t="s">
        <v>0</v>
      </c>
      <c r="C37" s="48" t="s">
        <v>83</v>
      </c>
      <c r="E37" s="69">
        <v>286.23</v>
      </c>
      <c r="G37" s="1" t="s">
        <v>69</v>
      </c>
      <c r="H37" t="s">
        <v>102</v>
      </c>
      <c r="J37" s="65">
        <v>2</v>
      </c>
      <c r="K37" s="65"/>
      <c r="L37" s="65">
        <v>2</v>
      </c>
      <c r="M37" s="65">
        <v>1</v>
      </c>
      <c r="N37" s="65">
        <v>1</v>
      </c>
      <c r="O37" s="14"/>
      <c r="P37" s="14"/>
      <c r="Q37" s="14"/>
      <c r="R37" s="14"/>
      <c r="S37" s="14"/>
      <c r="T37" s="14"/>
      <c r="U37" s="14"/>
      <c r="V37" s="14"/>
      <c r="W37" s="14"/>
      <c r="X37" s="14"/>
      <c r="Y37" s="14"/>
      <c r="Z37" s="14"/>
      <c r="AA37" s="14"/>
      <c r="AB37" s="14"/>
      <c r="AC37" s="14"/>
      <c r="AD37" s="14"/>
      <c r="AE37" s="14"/>
      <c r="AF37" s="14"/>
      <c r="AG37" s="14"/>
      <c r="AH37" s="14"/>
      <c r="AI37" s="14"/>
      <c r="AJ37" s="14"/>
      <c r="AK37" s="14"/>
      <c r="AL37" s="14"/>
      <c r="AM37" s="14"/>
      <c r="AN37" s="14"/>
      <c r="AO37" s="14"/>
      <c r="AP37" s="14"/>
      <c r="AQ37" s="14"/>
      <c r="AR37" s="14"/>
      <c r="AS37" s="14"/>
      <c r="AT37" s="14"/>
      <c r="AU37" s="14"/>
      <c r="AV37" s="14"/>
      <c r="AW37" s="14"/>
      <c r="AX37" s="14"/>
      <c r="AY37" s="14"/>
      <c r="AZ37" s="14"/>
      <c r="BA37" s="14"/>
      <c r="BB37" s="14"/>
      <c r="BC37" s="14"/>
      <c r="BD37" s="14"/>
      <c r="BE37" s="14"/>
      <c r="BF37" s="14"/>
    </row>
    <row r="38" spans="1:59" ht="18" x14ac:dyDescent="0.35">
      <c r="A38" s="1" t="s">
        <v>128</v>
      </c>
      <c r="C38" s="1" t="s">
        <v>114</v>
      </c>
      <c r="E38" s="15">
        <f>IF(ISERROR(AVERAGE(J38:BF38)),"",AVERAGE(J38:BF38))</f>
        <v>14.689069999999997</v>
      </c>
      <c r="H38" s="1" t="s">
        <v>8</v>
      </c>
      <c r="J38" s="20">
        <f t="shared" ref="J38:AO38" si="9">IF(ISERROR(J36/J37),"",J36/J37)</f>
        <v>14.815</v>
      </c>
      <c r="K38" s="20" t="str">
        <f t="shared" si="9"/>
        <v/>
      </c>
      <c r="L38" s="20">
        <f t="shared" si="9"/>
        <v>15.305999999999997</v>
      </c>
      <c r="M38" s="20">
        <f t="shared" si="9"/>
        <v>14.232399999999998</v>
      </c>
      <c r="N38" s="20">
        <f t="shared" si="9"/>
        <v>14.402879999999996</v>
      </c>
      <c r="O38" s="20" t="str">
        <f t="shared" si="9"/>
        <v/>
      </c>
      <c r="P38" s="20" t="str">
        <f t="shared" si="9"/>
        <v/>
      </c>
      <c r="Q38" s="20" t="str">
        <f t="shared" si="9"/>
        <v/>
      </c>
      <c r="R38" s="20" t="str">
        <f t="shared" si="9"/>
        <v/>
      </c>
      <c r="S38" s="20" t="str">
        <f t="shared" si="9"/>
        <v/>
      </c>
      <c r="T38" s="20" t="str">
        <f t="shared" si="9"/>
        <v/>
      </c>
      <c r="U38" s="20" t="str">
        <f t="shared" si="9"/>
        <v/>
      </c>
      <c r="V38" s="20" t="str">
        <f t="shared" si="9"/>
        <v/>
      </c>
      <c r="W38" s="20" t="str">
        <f t="shared" si="9"/>
        <v/>
      </c>
      <c r="X38" s="20" t="str">
        <f t="shared" si="9"/>
        <v/>
      </c>
      <c r="Y38" s="20" t="str">
        <f t="shared" si="9"/>
        <v/>
      </c>
      <c r="Z38" s="20" t="str">
        <f t="shared" si="9"/>
        <v/>
      </c>
      <c r="AA38" s="20" t="str">
        <f t="shared" si="9"/>
        <v/>
      </c>
      <c r="AB38" s="20" t="str">
        <f t="shared" si="9"/>
        <v/>
      </c>
      <c r="AC38" s="20" t="str">
        <f t="shared" si="9"/>
        <v/>
      </c>
      <c r="AD38" s="20" t="str">
        <f t="shared" si="9"/>
        <v/>
      </c>
      <c r="AE38" s="20" t="str">
        <f t="shared" si="9"/>
        <v/>
      </c>
      <c r="AF38" s="20" t="str">
        <f t="shared" si="9"/>
        <v/>
      </c>
      <c r="AG38" s="20" t="str">
        <f t="shared" si="9"/>
        <v/>
      </c>
      <c r="AH38" s="20" t="str">
        <f t="shared" si="9"/>
        <v/>
      </c>
      <c r="AI38" s="20" t="str">
        <f t="shared" si="9"/>
        <v/>
      </c>
      <c r="AJ38" s="20" t="str">
        <f t="shared" si="9"/>
        <v/>
      </c>
      <c r="AK38" s="20" t="str">
        <f t="shared" si="9"/>
        <v/>
      </c>
      <c r="AL38" s="20" t="str">
        <f t="shared" si="9"/>
        <v/>
      </c>
      <c r="AM38" s="20" t="str">
        <f t="shared" si="9"/>
        <v/>
      </c>
      <c r="AN38" s="20" t="str">
        <f t="shared" si="9"/>
        <v/>
      </c>
      <c r="AO38" s="20" t="str">
        <f t="shared" si="9"/>
        <v/>
      </c>
      <c r="AP38" s="20" t="str">
        <f t="shared" ref="AP38:BF38" si="10">IF(ISERROR(AP36/AP37),"",AP36/AP37)</f>
        <v/>
      </c>
      <c r="AQ38" s="20" t="str">
        <f t="shared" si="10"/>
        <v/>
      </c>
      <c r="AR38" s="20" t="str">
        <f t="shared" si="10"/>
        <v/>
      </c>
      <c r="AS38" s="20" t="str">
        <f t="shared" si="10"/>
        <v/>
      </c>
      <c r="AT38" s="20" t="str">
        <f t="shared" si="10"/>
        <v/>
      </c>
      <c r="AU38" s="20" t="str">
        <f t="shared" si="10"/>
        <v/>
      </c>
      <c r="AV38" s="20" t="str">
        <f t="shared" si="10"/>
        <v/>
      </c>
      <c r="AW38" s="20" t="str">
        <f t="shared" si="10"/>
        <v/>
      </c>
      <c r="AX38" s="20" t="str">
        <f t="shared" si="10"/>
        <v/>
      </c>
      <c r="AY38" s="20" t="str">
        <f t="shared" si="10"/>
        <v/>
      </c>
      <c r="AZ38" s="20" t="str">
        <f t="shared" si="10"/>
        <v/>
      </c>
      <c r="BA38" s="20" t="str">
        <f t="shared" si="10"/>
        <v/>
      </c>
      <c r="BB38" s="20" t="str">
        <f t="shared" si="10"/>
        <v/>
      </c>
      <c r="BC38" s="20" t="str">
        <f t="shared" si="10"/>
        <v/>
      </c>
      <c r="BD38" s="20" t="str">
        <f t="shared" si="10"/>
        <v/>
      </c>
      <c r="BE38" s="20" t="str">
        <f t="shared" si="10"/>
        <v/>
      </c>
      <c r="BF38" s="20" t="str">
        <f t="shared" si="10"/>
        <v/>
      </c>
    </row>
    <row r="39" spans="1:59" x14ac:dyDescent="0.25">
      <c r="A39" s="10" t="s">
        <v>125</v>
      </c>
      <c r="E39" s="28">
        <f>100*(E38*E37)/((E38*E37)+(SUM((E$17*E$19),(E$42*E$43),(E$47*E$48),(E$52*E$53),(E$57*E$58),(E$62*E$63),(E$67*E$68),(E$72*E$73),(E$77*E$78),(E$82*E$83))))</f>
        <v>12.194316148395187</v>
      </c>
    </row>
    <row r="40" spans="1:59" s="5" customFormat="1" ht="4.5" customHeight="1" x14ac:dyDescent="0.25">
      <c r="E40" s="6"/>
    </row>
    <row r="41" spans="1:59" ht="18" x14ac:dyDescent="0.35">
      <c r="A41" s="18" t="s">
        <v>139</v>
      </c>
      <c r="B41" s="7"/>
      <c r="C41" s="3" t="s">
        <v>74</v>
      </c>
      <c r="D41" s="7"/>
      <c r="E41" s="46" t="s">
        <v>163</v>
      </c>
      <c r="F41" s="7"/>
      <c r="G41" s="1" t="s">
        <v>93</v>
      </c>
      <c r="H41" t="s">
        <v>70</v>
      </c>
      <c r="I41" s="7"/>
      <c r="J41" s="14"/>
      <c r="K41" s="14"/>
      <c r="L41" s="14"/>
      <c r="M41" s="14"/>
      <c r="N41" s="14"/>
      <c r="O41" s="14"/>
      <c r="P41" s="14"/>
      <c r="Q41" s="14"/>
      <c r="R41" s="14"/>
      <c r="S41" s="14"/>
      <c r="T41" s="14"/>
      <c r="U41" s="14"/>
      <c r="V41" s="14"/>
      <c r="W41" s="14"/>
      <c r="X41" s="14"/>
      <c r="Y41" s="14"/>
      <c r="Z41" s="14"/>
      <c r="AA41" s="14"/>
      <c r="AB41" s="14"/>
      <c r="AC41" s="14"/>
      <c r="AD41" s="14"/>
      <c r="AE41" s="14"/>
      <c r="AF41" s="14"/>
      <c r="AG41" s="14"/>
      <c r="AH41" s="14"/>
      <c r="AI41" s="14"/>
      <c r="AJ41" s="14"/>
      <c r="AK41" s="14"/>
      <c r="AL41" s="14"/>
      <c r="AM41" s="14"/>
      <c r="AN41" s="14"/>
      <c r="AO41" s="14"/>
      <c r="AP41" s="14"/>
      <c r="AQ41" s="14"/>
      <c r="AR41" s="14"/>
      <c r="AS41" s="14"/>
      <c r="AT41" s="14"/>
      <c r="AU41" s="14"/>
      <c r="AV41" s="14"/>
      <c r="AW41" s="14"/>
      <c r="AX41" s="14"/>
      <c r="AY41" s="14"/>
      <c r="AZ41" s="14"/>
      <c r="BA41" s="14"/>
      <c r="BB41" s="14"/>
      <c r="BC41" s="14"/>
      <c r="BD41" s="14"/>
      <c r="BE41" s="14"/>
      <c r="BF41" s="14"/>
    </row>
    <row r="42" spans="1:59" ht="18" x14ac:dyDescent="0.35">
      <c r="A42" s="1" t="s">
        <v>0</v>
      </c>
      <c r="C42" s="49" t="s">
        <v>85</v>
      </c>
      <c r="E42" s="47"/>
      <c r="G42" s="1" t="s">
        <v>69</v>
      </c>
      <c r="H42" t="s">
        <v>103</v>
      </c>
      <c r="J42" s="14"/>
      <c r="K42" s="14"/>
      <c r="L42" s="14"/>
      <c r="M42" s="14"/>
      <c r="N42" s="14"/>
      <c r="O42" s="14"/>
      <c r="P42" s="14"/>
      <c r="Q42" s="14"/>
      <c r="R42" s="14"/>
      <c r="S42" s="14"/>
      <c r="T42" s="14"/>
      <c r="U42" s="14"/>
      <c r="V42" s="14"/>
      <c r="W42" s="14"/>
      <c r="X42" s="14"/>
      <c r="Y42" s="14"/>
      <c r="Z42" s="14"/>
      <c r="AA42" s="14"/>
      <c r="AB42" s="14"/>
      <c r="AC42" s="14"/>
      <c r="AD42" s="14"/>
      <c r="AE42" s="14"/>
      <c r="AF42" s="14"/>
      <c r="AG42" s="14"/>
      <c r="AH42" s="14"/>
      <c r="AI42" s="14"/>
      <c r="AJ42" s="14"/>
      <c r="AK42" s="14"/>
      <c r="AL42" s="14"/>
      <c r="AM42" s="14"/>
      <c r="AN42" s="14"/>
      <c r="AO42" s="14"/>
      <c r="AP42" s="14"/>
      <c r="AQ42" s="14"/>
      <c r="AR42" s="14"/>
      <c r="AS42" s="14"/>
      <c r="AT42" s="14"/>
      <c r="AU42" s="14"/>
      <c r="AV42" s="14"/>
      <c r="AW42" s="14"/>
      <c r="AX42" s="14"/>
      <c r="AY42" s="14"/>
      <c r="AZ42" s="14"/>
      <c r="BA42" s="14"/>
      <c r="BB42" s="14"/>
      <c r="BC42" s="14"/>
      <c r="BD42" s="14"/>
      <c r="BE42" s="14"/>
      <c r="BF42" s="14"/>
    </row>
    <row r="43" spans="1:59" ht="18" x14ac:dyDescent="0.35">
      <c r="A43" s="1" t="s">
        <v>128</v>
      </c>
      <c r="C43" s="1" t="s">
        <v>115</v>
      </c>
      <c r="E43" s="15">
        <f>IF(ISERROR(AVERAGE(J43:BF43)),0.000000001,AVERAGE(J43:BF43))</f>
        <v>1.0000000000000001E-9</v>
      </c>
      <c r="H43" s="1" t="s">
        <v>8</v>
      </c>
      <c r="J43" s="20" t="str">
        <f t="shared" ref="J43:AO43" si="11">IF(ISERROR(J41/J42),"",J41/J42)</f>
        <v/>
      </c>
      <c r="K43" s="20" t="str">
        <f t="shared" si="11"/>
        <v/>
      </c>
      <c r="L43" s="20" t="str">
        <f t="shared" si="11"/>
        <v/>
      </c>
      <c r="M43" s="20" t="str">
        <f t="shared" si="11"/>
        <v/>
      </c>
      <c r="N43" s="20" t="str">
        <f t="shared" si="11"/>
        <v/>
      </c>
      <c r="O43" s="20" t="str">
        <f t="shared" si="11"/>
        <v/>
      </c>
      <c r="P43" s="20" t="str">
        <f t="shared" si="11"/>
        <v/>
      </c>
      <c r="Q43" s="20" t="str">
        <f t="shared" si="11"/>
        <v/>
      </c>
      <c r="R43" s="20" t="str">
        <f t="shared" si="11"/>
        <v/>
      </c>
      <c r="S43" s="20" t="str">
        <f t="shared" si="11"/>
        <v/>
      </c>
      <c r="T43" s="20" t="str">
        <f t="shared" si="11"/>
        <v/>
      </c>
      <c r="U43" s="20" t="str">
        <f t="shared" si="11"/>
        <v/>
      </c>
      <c r="V43" s="20" t="str">
        <f t="shared" si="11"/>
        <v/>
      </c>
      <c r="W43" s="20" t="str">
        <f t="shared" si="11"/>
        <v/>
      </c>
      <c r="X43" s="20" t="str">
        <f t="shared" si="11"/>
        <v/>
      </c>
      <c r="Y43" s="20" t="str">
        <f t="shared" si="11"/>
        <v/>
      </c>
      <c r="Z43" s="20" t="str">
        <f t="shared" si="11"/>
        <v/>
      </c>
      <c r="AA43" s="20" t="str">
        <f t="shared" si="11"/>
        <v/>
      </c>
      <c r="AB43" s="20" t="str">
        <f t="shared" si="11"/>
        <v/>
      </c>
      <c r="AC43" s="20" t="str">
        <f t="shared" si="11"/>
        <v/>
      </c>
      <c r="AD43" s="20" t="str">
        <f t="shared" si="11"/>
        <v/>
      </c>
      <c r="AE43" s="20" t="str">
        <f t="shared" si="11"/>
        <v/>
      </c>
      <c r="AF43" s="20" t="str">
        <f t="shared" si="11"/>
        <v/>
      </c>
      <c r="AG43" s="20" t="str">
        <f t="shared" si="11"/>
        <v/>
      </c>
      <c r="AH43" s="20" t="str">
        <f t="shared" si="11"/>
        <v/>
      </c>
      <c r="AI43" s="20" t="str">
        <f t="shared" si="11"/>
        <v/>
      </c>
      <c r="AJ43" s="20" t="str">
        <f t="shared" si="11"/>
        <v/>
      </c>
      <c r="AK43" s="20" t="str">
        <f t="shared" si="11"/>
        <v/>
      </c>
      <c r="AL43" s="20" t="str">
        <f t="shared" si="11"/>
        <v/>
      </c>
      <c r="AM43" s="20" t="str">
        <f t="shared" si="11"/>
        <v/>
      </c>
      <c r="AN43" s="20" t="str">
        <f t="shared" si="11"/>
        <v/>
      </c>
      <c r="AO43" s="20" t="str">
        <f t="shared" si="11"/>
        <v/>
      </c>
      <c r="AP43" s="20" t="str">
        <f t="shared" ref="AP43:BF43" si="12">IF(ISERROR(AP41/AP42),"",AP41/AP42)</f>
        <v/>
      </c>
      <c r="AQ43" s="20" t="str">
        <f t="shared" si="12"/>
        <v/>
      </c>
      <c r="AR43" s="20" t="str">
        <f t="shared" si="12"/>
        <v/>
      </c>
      <c r="AS43" s="20" t="str">
        <f t="shared" si="12"/>
        <v/>
      </c>
      <c r="AT43" s="20" t="str">
        <f t="shared" si="12"/>
        <v/>
      </c>
      <c r="AU43" s="20" t="str">
        <f t="shared" si="12"/>
        <v/>
      </c>
      <c r="AV43" s="20" t="str">
        <f t="shared" si="12"/>
        <v/>
      </c>
      <c r="AW43" s="20" t="str">
        <f t="shared" si="12"/>
        <v/>
      </c>
      <c r="AX43" s="20" t="str">
        <f t="shared" si="12"/>
        <v/>
      </c>
      <c r="AY43" s="20" t="str">
        <f t="shared" si="12"/>
        <v/>
      </c>
      <c r="AZ43" s="20" t="str">
        <f t="shared" si="12"/>
        <v/>
      </c>
      <c r="BA43" s="20" t="str">
        <f t="shared" si="12"/>
        <v/>
      </c>
      <c r="BB43" s="20" t="str">
        <f t="shared" si="12"/>
        <v/>
      </c>
      <c r="BC43" s="20" t="str">
        <f t="shared" si="12"/>
        <v/>
      </c>
      <c r="BD43" s="20" t="str">
        <f t="shared" si="12"/>
        <v/>
      </c>
      <c r="BE43" s="20" t="str">
        <f t="shared" si="12"/>
        <v/>
      </c>
      <c r="BF43" s="20" t="str">
        <f t="shared" si="12"/>
        <v/>
      </c>
    </row>
    <row r="44" spans="1:59" x14ac:dyDescent="0.25">
      <c r="A44" s="10" t="s">
        <v>125</v>
      </c>
      <c r="E44" s="28">
        <f>100*(E43*E42)/((E43*E42)+(SUM((E$17*E$19),(E$37*E$38),(E$47*E$48),(E$52*E$53),(E$57*E$58),(E$62*E$63),(E$67*E$68),(E$72*E$73),(E$77*E$78),(E$82*E$83))))</f>
        <v>0</v>
      </c>
    </row>
    <row r="45" spans="1:59" s="5" customFormat="1" ht="4.5" customHeight="1" x14ac:dyDescent="0.25">
      <c r="E45" s="6"/>
    </row>
    <row r="46" spans="1:59" ht="18" x14ac:dyDescent="0.35">
      <c r="A46" s="18" t="s">
        <v>140</v>
      </c>
      <c r="B46" s="7"/>
      <c r="C46" s="3" t="s">
        <v>75</v>
      </c>
      <c r="D46" s="7"/>
      <c r="E46" s="46" t="s">
        <v>164</v>
      </c>
      <c r="F46" s="7"/>
      <c r="G46" s="1" t="s">
        <v>94</v>
      </c>
      <c r="H46" t="s">
        <v>70</v>
      </c>
      <c r="I46" s="7"/>
      <c r="J46" s="14"/>
      <c r="K46" s="14"/>
      <c r="L46" s="14"/>
      <c r="M46" s="14"/>
      <c r="N46" s="14"/>
      <c r="O46" s="14"/>
      <c r="P46" s="14"/>
      <c r="Q46" s="14"/>
      <c r="R46" s="14"/>
      <c r="S46" s="14"/>
      <c r="T46" s="14"/>
      <c r="U46" s="14"/>
      <c r="V46" s="14"/>
      <c r="W46" s="14"/>
      <c r="X46" s="14"/>
      <c r="Y46" s="14"/>
      <c r="Z46" s="14"/>
      <c r="AA46" s="14"/>
      <c r="AB46" s="14"/>
      <c r="AC46" s="14"/>
      <c r="AD46" s="14"/>
      <c r="AE46" s="14"/>
      <c r="AF46" s="14"/>
      <c r="AG46" s="14"/>
      <c r="AH46" s="14"/>
      <c r="AI46" s="14"/>
      <c r="AJ46" s="14"/>
      <c r="AK46" s="14"/>
      <c r="AL46" s="14"/>
      <c r="AM46" s="14"/>
      <c r="AN46" s="14"/>
      <c r="AO46" s="14"/>
      <c r="AP46" s="14"/>
      <c r="AQ46" s="14"/>
      <c r="AR46" s="14"/>
      <c r="AS46" s="14"/>
      <c r="AT46" s="14"/>
      <c r="AU46" s="14"/>
      <c r="AV46" s="14"/>
      <c r="AW46" s="14"/>
      <c r="AX46" s="14"/>
      <c r="AY46" s="14"/>
      <c r="AZ46" s="14"/>
      <c r="BA46" s="14"/>
      <c r="BB46" s="14"/>
      <c r="BC46" s="14"/>
      <c r="BD46" s="14"/>
      <c r="BE46" s="14"/>
      <c r="BF46" s="14"/>
    </row>
    <row r="47" spans="1:59" ht="18" x14ac:dyDescent="0.35">
      <c r="A47" s="1" t="s">
        <v>0</v>
      </c>
      <c r="C47" s="49" t="s">
        <v>86</v>
      </c>
      <c r="E47" s="47"/>
      <c r="G47" s="1" t="s">
        <v>69</v>
      </c>
      <c r="H47" t="s">
        <v>104</v>
      </c>
      <c r="J47" s="14"/>
      <c r="K47" s="14"/>
      <c r="L47" s="14"/>
      <c r="M47" s="14"/>
      <c r="N47" s="14"/>
      <c r="O47" s="14"/>
      <c r="P47" s="14"/>
      <c r="Q47" s="14"/>
      <c r="R47" s="14"/>
      <c r="S47" s="14"/>
      <c r="T47" s="14"/>
      <c r="U47" s="14"/>
      <c r="V47" s="14"/>
      <c r="W47" s="14"/>
      <c r="X47" s="14"/>
      <c r="Y47" s="14"/>
      <c r="Z47" s="14"/>
      <c r="AA47" s="14"/>
      <c r="AB47" s="14"/>
      <c r="AC47" s="14"/>
      <c r="AD47" s="14"/>
      <c r="AE47" s="14"/>
      <c r="AF47" s="14"/>
      <c r="AG47" s="14"/>
      <c r="AH47" s="14"/>
      <c r="AI47" s="14"/>
      <c r="AJ47" s="14"/>
      <c r="AK47" s="14"/>
      <c r="AL47" s="14"/>
      <c r="AM47" s="14"/>
      <c r="AN47" s="14"/>
      <c r="AO47" s="14"/>
      <c r="AP47" s="14"/>
      <c r="AQ47" s="14"/>
      <c r="AR47" s="14"/>
      <c r="AS47" s="14"/>
      <c r="AT47" s="14"/>
      <c r="AU47" s="14"/>
      <c r="AV47" s="14"/>
      <c r="AW47" s="14"/>
      <c r="AX47" s="14"/>
      <c r="AY47" s="14"/>
      <c r="AZ47" s="14"/>
      <c r="BA47" s="14"/>
      <c r="BB47" s="14"/>
      <c r="BC47" s="14"/>
      <c r="BD47" s="14"/>
      <c r="BE47" s="14"/>
      <c r="BF47" s="14"/>
    </row>
    <row r="48" spans="1:59" ht="18" x14ac:dyDescent="0.35">
      <c r="A48" s="1" t="s">
        <v>128</v>
      </c>
      <c r="C48" s="1" t="s">
        <v>116</v>
      </c>
      <c r="E48" s="15">
        <f>IF(ISERROR(AVERAGE(J48:BF48)),0.000000001,AVERAGE(J48:BF48))</f>
        <v>1.0000000000000001E-9</v>
      </c>
      <c r="H48" s="1" t="s">
        <v>8</v>
      </c>
      <c r="J48" s="20" t="str">
        <f t="shared" ref="J48:AO48" si="13">IF(ISERROR(J46/J47),"",J46/J47)</f>
        <v/>
      </c>
      <c r="K48" s="20" t="str">
        <f t="shared" si="13"/>
        <v/>
      </c>
      <c r="L48" s="20" t="str">
        <f t="shared" si="13"/>
        <v/>
      </c>
      <c r="M48" s="20" t="str">
        <f t="shared" si="13"/>
        <v/>
      </c>
      <c r="N48" s="20" t="str">
        <f t="shared" si="13"/>
        <v/>
      </c>
      <c r="O48" s="20" t="str">
        <f t="shared" si="13"/>
        <v/>
      </c>
      <c r="P48" s="20" t="str">
        <f t="shared" si="13"/>
        <v/>
      </c>
      <c r="Q48" s="20" t="str">
        <f t="shared" si="13"/>
        <v/>
      </c>
      <c r="R48" s="20" t="str">
        <f t="shared" si="13"/>
        <v/>
      </c>
      <c r="S48" s="20" t="str">
        <f t="shared" si="13"/>
        <v/>
      </c>
      <c r="T48" s="20" t="str">
        <f t="shared" si="13"/>
        <v/>
      </c>
      <c r="U48" s="20" t="str">
        <f t="shared" si="13"/>
        <v/>
      </c>
      <c r="V48" s="20" t="str">
        <f t="shared" si="13"/>
        <v/>
      </c>
      <c r="W48" s="20" t="str">
        <f t="shared" si="13"/>
        <v/>
      </c>
      <c r="X48" s="20" t="str">
        <f t="shared" si="13"/>
        <v/>
      </c>
      <c r="Y48" s="20" t="str">
        <f t="shared" si="13"/>
        <v/>
      </c>
      <c r="Z48" s="20" t="str">
        <f t="shared" si="13"/>
        <v/>
      </c>
      <c r="AA48" s="20" t="str">
        <f t="shared" si="13"/>
        <v/>
      </c>
      <c r="AB48" s="20" t="str">
        <f t="shared" si="13"/>
        <v/>
      </c>
      <c r="AC48" s="20" t="str">
        <f t="shared" si="13"/>
        <v/>
      </c>
      <c r="AD48" s="20" t="str">
        <f t="shared" si="13"/>
        <v/>
      </c>
      <c r="AE48" s="20" t="str">
        <f t="shared" si="13"/>
        <v/>
      </c>
      <c r="AF48" s="20" t="str">
        <f t="shared" si="13"/>
        <v/>
      </c>
      <c r="AG48" s="20" t="str">
        <f t="shared" si="13"/>
        <v/>
      </c>
      <c r="AH48" s="20" t="str">
        <f t="shared" si="13"/>
        <v/>
      </c>
      <c r="AI48" s="20" t="str">
        <f t="shared" si="13"/>
        <v/>
      </c>
      <c r="AJ48" s="20" t="str">
        <f t="shared" si="13"/>
        <v/>
      </c>
      <c r="AK48" s="20" t="str">
        <f t="shared" si="13"/>
        <v/>
      </c>
      <c r="AL48" s="20" t="str">
        <f t="shared" si="13"/>
        <v/>
      </c>
      <c r="AM48" s="20" t="str">
        <f t="shared" si="13"/>
        <v/>
      </c>
      <c r="AN48" s="20" t="str">
        <f t="shared" si="13"/>
        <v/>
      </c>
      <c r="AO48" s="20" t="str">
        <f t="shared" si="13"/>
        <v/>
      </c>
      <c r="AP48" s="20" t="str">
        <f t="shared" ref="AP48:BF48" si="14">IF(ISERROR(AP46/AP47),"",AP46/AP47)</f>
        <v/>
      </c>
      <c r="AQ48" s="20" t="str">
        <f t="shared" si="14"/>
        <v/>
      </c>
      <c r="AR48" s="20" t="str">
        <f t="shared" si="14"/>
        <v/>
      </c>
      <c r="AS48" s="20" t="str">
        <f t="shared" si="14"/>
        <v/>
      </c>
      <c r="AT48" s="20" t="str">
        <f t="shared" si="14"/>
        <v/>
      </c>
      <c r="AU48" s="20" t="str">
        <f t="shared" si="14"/>
        <v/>
      </c>
      <c r="AV48" s="20" t="str">
        <f t="shared" si="14"/>
        <v/>
      </c>
      <c r="AW48" s="20" t="str">
        <f t="shared" si="14"/>
        <v/>
      </c>
      <c r="AX48" s="20" t="str">
        <f t="shared" si="14"/>
        <v/>
      </c>
      <c r="AY48" s="20" t="str">
        <f t="shared" si="14"/>
        <v/>
      </c>
      <c r="AZ48" s="20" t="str">
        <f t="shared" si="14"/>
        <v/>
      </c>
      <c r="BA48" s="20" t="str">
        <f t="shared" si="14"/>
        <v/>
      </c>
      <c r="BB48" s="20" t="str">
        <f t="shared" si="14"/>
        <v/>
      </c>
      <c r="BC48" s="20" t="str">
        <f t="shared" si="14"/>
        <v/>
      </c>
      <c r="BD48" s="20" t="str">
        <f t="shared" si="14"/>
        <v/>
      </c>
      <c r="BE48" s="20" t="str">
        <f t="shared" si="14"/>
        <v/>
      </c>
      <c r="BF48" s="20" t="str">
        <f t="shared" si="14"/>
        <v/>
      </c>
    </row>
    <row r="49" spans="1:58" x14ac:dyDescent="0.25">
      <c r="A49" s="10" t="s">
        <v>125</v>
      </c>
      <c r="E49" s="28">
        <f>100*(E48*E47)/((E48*E47)+(SUM((E$17*E$19),(E$37*E$38),(E$43*E$44),(E$52*E$53),(E$57*E$58),(E$62*E$63),(E$67*E$68),(E$72*E$73),(E$77*E$78),(E$82*E$83))))</f>
        <v>0</v>
      </c>
    </row>
    <row r="50" spans="1:58" s="5" customFormat="1" ht="4.5" customHeight="1" x14ac:dyDescent="0.25">
      <c r="E50" s="6"/>
    </row>
    <row r="51" spans="1:58" ht="18" x14ac:dyDescent="0.35">
      <c r="A51" s="18" t="s">
        <v>141</v>
      </c>
      <c r="B51" s="7"/>
      <c r="C51" s="3" t="s">
        <v>76</v>
      </c>
      <c r="D51" s="7"/>
      <c r="E51" s="46" t="s">
        <v>165</v>
      </c>
      <c r="F51" s="7"/>
      <c r="G51" s="1" t="s">
        <v>95</v>
      </c>
      <c r="H51" t="s">
        <v>70</v>
      </c>
      <c r="I51" s="7"/>
      <c r="J51" s="14"/>
      <c r="K51" s="14"/>
      <c r="L51" s="14"/>
      <c r="M51" s="14"/>
      <c r="N51" s="14"/>
      <c r="O51" s="14"/>
      <c r="P51" s="14"/>
      <c r="Q51" s="14"/>
      <c r="R51" s="14"/>
      <c r="S51" s="14"/>
      <c r="T51" s="14"/>
      <c r="U51" s="14"/>
      <c r="V51" s="14"/>
      <c r="W51" s="14"/>
      <c r="X51" s="14"/>
      <c r="Y51" s="14"/>
      <c r="Z51" s="14"/>
      <c r="AA51" s="14"/>
      <c r="AB51" s="14"/>
      <c r="AC51" s="14"/>
      <c r="AD51" s="14"/>
      <c r="AE51" s="14"/>
      <c r="AF51" s="14"/>
      <c r="AG51" s="14"/>
      <c r="AH51" s="14"/>
      <c r="AI51" s="14"/>
      <c r="AJ51" s="14"/>
      <c r="AK51" s="14"/>
      <c r="AL51" s="14"/>
      <c r="AM51" s="14"/>
      <c r="AN51" s="14"/>
      <c r="AO51" s="14"/>
      <c r="AP51" s="14"/>
      <c r="AQ51" s="14"/>
      <c r="AR51" s="14"/>
      <c r="AS51" s="14"/>
      <c r="AT51" s="14"/>
      <c r="AU51" s="14"/>
      <c r="AV51" s="14"/>
      <c r="AW51" s="14"/>
      <c r="AX51" s="14"/>
      <c r="AY51" s="14"/>
      <c r="AZ51" s="14"/>
      <c r="BA51" s="14"/>
      <c r="BB51" s="14"/>
      <c r="BC51" s="14"/>
      <c r="BD51" s="14"/>
      <c r="BE51" s="14"/>
      <c r="BF51" s="14"/>
    </row>
    <row r="52" spans="1:58" ht="18" x14ac:dyDescent="0.35">
      <c r="A52" s="1" t="s">
        <v>0</v>
      </c>
      <c r="C52" s="49" t="s">
        <v>87</v>
      </c>
      <c r="E52" s="47"/>
      <c r="G52" s="1" t="s">
        <v>69</v>
      </c>
      <c r="H52" t="s">
        <v>105</v>
      </c>
      <c r="J52" s="14"/>
      <c r="K52" s="14"/>
      <c r="L52" s="14"/>
      <c r="M52" s="14"/>
      <c r="N52" s="14"/>
      <c r="O52" s="14"/>
      <c r="P52" s="14"/>
      <c r="Q52" s="14"/>
      <c r="R52" s="14"/>
      <c r="S52" s="14"/>
      <c r="T52" s="14"/>
      <c r="U52" s="14"/>
      <c r="V52" s="14"/>
      <c r="W52" s="14"/>
      <c r="X52" s="14"/>
      <c r="Y52" s="14"/>
      <c r="Z52" s="14"/>
      <c r="AA52" s="14"/>
      <c r="AB52" s="14"/>
      <c r="AC52" s="14"/>
      <c r="AD52" s="14"/>
      <c r="AE52" s="14"/>
      <c r="AF52" s="14"/>
      <c r="AG52" s="14"/>
      <c r="AH52" s="14"/>
      <c r="AI52" s="14"/>
      <c r="AJ52" s="14"/>
      <c r="AK52" s="14"/>
      <c r="AL52" s="14"/>
      <c r="AM52" s="14"/>
      <c r="AN52" s="14"/>
      <c r="AO52" s="14"/>
      <c r="AP52" s="14"/>
      <c r="AQ52" s="14"/>
      <c r="AR52" s="14"/>
      <c r="AS52" s="14"/>
      <c r="AT52" s="14"/>
      <c r="AU52" s="14"/>
      <c r="AV52" s="14"/>
      <c r="AW52" s="14"/>
      <c r="AX52" s="14"/>
      <c r="AY52" s="14"/>
      <c r="AZ52" s="14"/>
      <c r="BA52" s="14"/>
      <c r="BB52" s="14"/>
      <c r="BC52" s="14"/>
      <c r="BD52" s="14"/>
      <c r="BE52" s="14"/>
      <c r="BF52" s="14"/>
    </row>
    <row r="53" spans="1:58" ht="18" x14ac:dyDescent="0.35">
      <c r="A53" s="1" t="s">
        <v>128</v>
      </c>
      <c r="C53" s="1" t="s">
        <v>117</v>
      </c>
      <c r="E53" s="15">
        <f>IF(ISERROR(AVERAGE(J53:BF53)),0.000000001,AVERAGE(J53:BF53))</f>
        <v>1.0000000000000001E-9</v>
      </c>
      <c r="H53" s="1" t="s">
        <v>8</v>
      </c>
      <c r="J53" s="20" t="str">
        <f t="shared" ref="J53:AO53" si="15">IF(ISERROR(J51/J52),"",J51/J52)</f>
        <v/>
      </c>
      <c r="K53" s="20" t="str">
        <f t="shared" si="15"/>
        <v/>
      </c>
      <c r="L53" s="20" t="str">
        <f t="shared" si="15"/>
        <v/>
      </c>
      <c r="M53" s="20" t="str">
        <f t="shared" si="15"/>
        <v/>
      </c>
      <c r="N53" s="20" t="str">
        <f t="shared" si="15"/>
        <v/>
      </c>
      <c r="O53" s="20" t="str">
        <f t="shared" si="15"/>
        <v/>
      </c>
      <c r="P53" s="20" t="str">
        <f t="shared" si="15"/>
        <v/>
      </c>
      <c r="Q53" s="20" t="str">
        <f t="shared" si="15"/>
        <v/>
      </c>
      <c r="R53" s="20" t="str">
        <f t="shared" si="15"/>
        <v/>
      </c>
      <c r="S53" s="20" t="str">
        <f t="shared" si="15"/>
        <v/>
      </c>
      <c r="T53" s="20" t="str">
        <f t="shared" si="15"/>
        <v/>
      </c>
      <c r="U53" s="20" t="str">
        <f t="shared" si="15"/>
        <v/>
      </c>
      <c r="V53" s="20" t="str">
        <f t="shared" si="15"/>
        <v/>
      </c>
      <c r="W53" s="20" t="str">
        <f t="shared" si="15"/>
        <v/>
      </c>
      <c r="X53" s="20" t="str">
        <f t="shared" si="15"/>
        <v/>
      </c>
      <c r="Y53" s="20" t="str">
        <f t="shared" si="15"/>
        <v/>
      </c>
      <c r="Z53" s="20" t="str">
        <f t="shared" si="15"/>
        <v/>
      </c>
      <c r="AA53" s="20" t="str">
        <f t="shared" si="15"/>
        <v/>
      </c>
      <c r="AB53" s="20" t="str">
        <f t="shared" si="15"/>
        <v/>
      </c>
      <c r="AC53" s="20" t="str">
        <f t="shared" si="15"/>
        <v/>
      </c>
      <c r="AD53" s="20" t="str">
        <f t="shared" si="15"/>
        <v/>
      </c>
      <c r="AE53" s="20" t="str">
        <f t="shared" si="15"/>
        <v/>
      </c>
      <c r="AF53" s="20" t="str">
        <f t="shared" si="15"/>
        <v/>
      </c>
      <c r="AG53" s="20" t="str">
        <f t="shared" si="15"/>
        <v/>
      </c>
      <c r="AH53" s="20" t="str">
        <f t="shared" si="15"/>
        <v/>
      </c>
      <c r="AI53" s="20" t="str">
        <f t="shared" si="15"/>
        <v/>
      </c>
      <c r="AJ53" s="20" t="str">
        <f t="shared" si="15"/>
        <v/>
      </c>
      <c r="AK53" s="20" t="str">
        <f t="shared" si="15"/>
        <v/>
      </c>
      <c r="AL53" s="20" t="str">
        <f t="shared" si="15"/>
        <v/>
      </c>
      <c r="AM53" s="20" t="str">
        <f t="shared" si="15"/>
        <v/>
      </c>
      <c r="AN53" s="20" t="str">
        <f t="shared" si="15"/>
        <v/>
      </c>
      <c r="AO53" s="20" t="str">
        <f t="shared" si="15"/>
        <v/>
      </c>
      <c r="AP53" s="20" t="str">
        <f t="shared" ref="AP53:BF53" si="16">IF(ISERROR(AP51/AP52),"",AP51/AP52)</f>
        <v/>
      </c>
      <c r="AQ53" s="20" t="str">
        <f t="shared" si="16"/>
        <v/>
      </c>
      <c r="AR53" s="20" t="str">
        <f t="shared" si="16"/>
        <v/>
      </c>
      <c r="AS53" s="20" t="str">
        <f t="shared" si="16"/>
        <v/>
      </c>
      <c r="AT53" s="20" t="str">
        <f t="shared" si="16"/>
        <v/>
      </c>
      <c r="AU53" s="20" t="str">
        <f t="shared" si="16"/>
        <v/>
      </c>
      <c r="AV53" s="20" t="str">
        <f t="shared" si="16"/>
        <v/>
      </c>
      <c r="AW53" s="20" t="str">
        <f t="shared" si="16"/>
        <v/>
      </c>
      <c r="AX53" s="20" t="str">
        <f t="shared" si="16"/>
        <v/>
      </c>
      <c r="AY53" s="20" t="str">
        <f t="shared" si="16"/>
        <v/>
      </c>
      <c r="AZ53" s="20" t="str">
        <f t="shared" si="16"/>
        <v/>
      </c>
      <c r="BA53" s="20" t="str">
        <f t="shared" si="16"/>
        <v/>
      </c>
      <c r="BB53" s="20" t="str">
        <f t="shared" si="16"/>
        <v/>
      </c>
      <c r="BC53" s="20" t="str">
        <f t="shared" si="16"/>
        <v/>
      </c>
      <c r="BD53" s="20" t="str">
        <f t="shared" si="16"/>
        <v/>
      </c>
      <c r="BE53" s="20" t="str">
        <f t="shared" si="16"/>
        <v/>
      </c>
      <c r="BF53" s="20" t="str">
        <f t="shared" si="16"/>
        <v/>
      </c>
    </row>
    <row r="54" spans="1:58" x14ac:dyDescent="0.25">
      <c r="A54" s="10" t="s">
        <v>125</v>
      </c>
      <c r="E54" s="28">
        <f>100*(E53*E52)/((E53*E52)+(SUM((E$17*E$19),(E$37*E$38),(E$42*E$43),(E$47*E$48),(E$57*E$58),(E$62*E$63),(E$67*E$68),(E$72*E$73),(E$77*E$78),(E$82*E$83))))</f>
        <v>0</v>
      </c>
    </row>
    <row r="55" spans="1:58" s="5" customFormat="1" ht="4.5" customHeight="1" x14ac:dyDescent="0.25">
      <c r="E55" s="6"/>
    </row>
    <row r="56" spans="1:58" ht="18" x14ac:dyDescent="0.35">
      <c r="A56" s="18" t="s">
        <v>142</v>
      </c>
      <c r="B56" s="7"/>
      <c r="C56" s="3" t="s">
        <v>77</v>
      </c>
      <c r="D56" s="7"/>
      <c r="E56" s="46" t="s">
        <v>166</v>
      </c>
      <c r="F56" s="7"/>
      <c r="G56" s="1" t="s">
        <v>96</v>
      </c>
      <c r="H56" t="s">
        <v>70</v>
      </c>
      <c r="I56" s="7"/>
      <c r="J56" s="14"/>
      <c r="K56" s="14"/>
      <c r="L56" s="14"/>
      <c r="M56" s="14"/>
      <c r="N56" s="14"/>
      <c r="O56" s="14"/>
      <c r="P56" s="14"/>
      <c r="Q56" s="14"/>
      <c r="R56" s="14"/>
      <c r="S56" s="14"/>
      <c r="T56" s="14"/>
      <c r="U56" s="14"/>
      <c r="V56" s="14"/>
      <c r="W56" s="14"/>
      <c r="X56" s="14"/>
      <c r="Y56" s="14"/>
      <c r="Z56" s="14"/>
      <c r="AA56" s="14"/>
      <c r="AB56" s="14"/>
      <c r="AC56" s="14"/>
      <c r="AD56" s="14"/>
      <c r="AE56" s="14"/>
      <c r="AF56" s="14"/>
      <c r="AG56" s="14"/>
      <c r="AH56" s="14"/>
      <c r="AI56" s="14"/>
      <c r="AJ56" s="14"/>
      <c r="AK56" s="14"/>
      <c r="AL56" s="14"/>
      <c r="AM56" s="14"/>
      <c r="AN56" s="14"/>
      <c r="AO56" s="14"/>
      <c r="AP56" s="14"/>
      <c r="AQ56" s="14"/>
      <c r="AR56" s="14"/>
      <c r="AS56" s="14"/>
      <c r="AT56" s="14"/>
      <c r="AU56" s="14"/>
      <c r="AV56" s="14"/>
      <c r="AW56" s="14"/>
      <c r="AX56" s="14"/>
      <c r="AY56" s="14"/>
      <c r="AZ56" s="14"/>
      <c r="BA56" s="14"/>
      <c r="BB56" s="14"/>
      <c r="BC56" s="14"/>
      <c r="BD56" s="14"/>
      <c r="BE56" s="14"/>
      <c r="BF56" s="14"/>
    </row>
    <row r="57" spans="1:58" ht="18" x14ac:dyDescent="0.35">
      <c r="A57" s="1" t="s">
        <v>0</v>
      </c>
      <c r="C57" s="49" t="s">
        <v>88</v>
      </c>
      <c r="E57" s="47"/>
      <c r="G57" s="1" t="s">
        <v>69</v>
      </c>
      <c r="H57" t="s">
        <v>106</v>
      </c>
      <c r="J57" s="14"/>
      <c r="K57" s="14"/>
      <c r="L57" s="14"/>
      <c r="M57" s="14"/>
      <c r="N57" s="14"/>
      <c r="O57" s="14"/>
      <c r="P57" s="14"/>
      <c r="Q57" s="14"/>
      <c r="R57" s="14"/>
      <c r="S57" s="14"/>
      <c r="T57" s="14"/>
      <c r="U57" s="14"/>
      <c r="V57" s="14"/>
      <c r="W57" s="14"/>
      <c r="X57" s="14"/>
      <c r="Y57" s="14"/>
      <c r="Z57" s="14"/>
      <c r="AA57" s="14"/>
      <c r="AB57" s="14"/>
      <c r="AC57" s="14"/>
      <c r="AD57" s="14"/>
      <c r="AE57" s="14"/>
      <c r="AF57" s="14"/>
      <c r="AG57" s="14"/>
      <c r="AH57" s="14"/>
      <c r="AI57" s="14"/>
      <c r="AJ57" s="14"/>
      <c r="AK57" s="14"/>
      <c r="AL57" s="14"/>
      <c r="AM57" s="14"/>
      <c r="AN57" s="14"/>
      <c r="AO57" s="14"/>
      <c r="AP57" s="14"/>
      <c r="AQ57" s="14"/>
      <c r="AR57" s="14"/>
      <c r="AS57" s="14"/>
      <c r="AT57" s="14"/>
      <c r="AU57" s="14"/>
      <c r="AV57" s="14"/>
      <c r="AW57" s="14"/>
      <c r="AX57" s="14"/>
      <c r="AY57" s="14"/>
      <c r="AZ57" s="14"/>
      <c r="BA57" s="14"/>
      <c r="BB57" s="14"/>
      <c r="BC57" s="14"/>
      <c r="BD57" s="14"/>
      <c r="BE57" s="14"/>
      <c r="BF57" s="14"/>
    </row>
    <row r="58" spans="1:58" ht="18" x14ac:dyDescent="0.35">
      <c r="A58" s="1" t="s">
        <v>128</v>
      </c>
      <c r="C58" s="1" t="s">
        <v>118</v>
      </c>
      <c r="E58" s="15">
        <f>IF(ISERROR(AVERAGE(J58:BF58)),0.000000001,AVERAGE(J58:BF58))</f>
        <v>1.0000000000000001E-9</v>
      </c>
      <c r="H58" s="1" t="s">
        <v>8</v>
      </c>
      <c r="J58" s="20" t="str">
        <f t="shared" ref="J58:AO58" si="17">IF(ISERROR(J56/J57),"",J56/J57)</f>
        <v/>
      </c>
      <c r="K58" s="20" t="str">
        <f t="shared" si="17"/>
        <v/>
      </c>
      <c r="L58" s="20" t="str">
        <f t="shared" si="17"/>
        <v/>
      </c>
      <c r="M58" s="20" t="str">
        <f t="shared" si="17"/>
        <v/>
      </c>
      <c r="N58" s="20" t="str">
        <f t="shared" si="17"/>
        <v/>
      </c>
      <c r="O58" s="20" t="str">
        <f t="shared" si="17"/>
        <v/>
      </c>
      <c r="P58" s="20" t="str">
        <f t="shared" si="17"/>
        <v/>
      </c>
      <c r="Q58" s="20" t="str">
        <f t="shared" si="17"/>
        <v/>
      </c>
      <c r="R58" s="20" t="str">
        <f t="shared" si="17"/>
        <v/>
      </c>
      <c r="S58" s="20" t="str">
        <f t="shared" si="17"/>
        <v/>
      </c>
      <c r="T58" s="20" t="str">
        <f t="shared" si="17"/>
        <v/>
      </c>
      <c r="U58" s="20" t="str">
        <f t="shared" si="17"/>
        <v/>
      </c>
      <c r="V58" s="20" t="str">
        <f t="shared" si="17"/>
        <v/>
      </c>
      <c r="W58" s="20" t="str">
        <f t="shared" si="17"/>
        <v/>
      </c>
      <c r="X58" s="20" t="str">
        <f t="shared" si="17"/>
        <v/>
      </c>
      <c r="Y58" s="20" t="str">
        <f t="shared" si="17"/>
        <v/>
      </c>
      <c r="Z58" s="20" t="str">
        <f t="shared" si="17"/>
        <v/>
      </c>
      <c r="AA58" s="20" t="str">
        <f t="shared" si="17"/>
        <v/>
      </c>
      <c r="AB58" s="20" t="str">
        <f t="shared" si="17"/>
        <v/>
      </c>
      <c r="AC58" s="20" t="str">
        <f t="shared" si="17"/>
        <v/>
      </c>
      <c r="AD58" s="20" t="str">
        <f t="shared" si="17"/>
        <v/>
      </c>
      <c r="AE58" s="20" t="str">
        <f t="shared" si="17"/>
        <v/>
      </c>
      <c r="AF58" s="20" t="str">
        <f t="shared" si="17"/>
        <v/>
      </c>
      <c r="AG58" s="20" t="str">
        <f t="shared" si="17"/>
        <v/>
      </c>
      <c r="AH58" s="20" t="str">
        <f t="shared" si="17"/>
        <v/>
      </c>
      <c r="AI58" s="20" t="str">
        <f t="shared" si="17"/>
        <v/>
      </c>
      <c r="AJ58" s="20" t="str">
        <f t="shared" si="17"/>
        <v/>
      </c>
      <c r="AK58" s="20" t="str">
        <f t="shared" si="17"/>
        <v/>
      </c>
      <c r="AL58" s="20" t="str">
        <f t="shared" si="17"/>
        <v/>
      </c>
      <c r="AM58" s="20" t="str">
        <f t="shared" si="17"/>
        <v/>
      </c>
      <c r="AN58" s="20" t="str">
        <f t="shared" si="17"/>
        <v/>
      </c>
      <c r="AO58" s="20" t="str">
        <f t="shared" si="17"/>
        <v/>
      </c>
      <c r="AP58" s="20" t="str">
        <f t="shared" ref="AP58:BF58" si="18">IF(ISERROR(AP56/AP57),"",AP56/AP57)</f>
        <v/>
      </c>
      <c r="AQ58" s="20" t="str">
        <f t="shared" si="18"/>
        <v/>
      </c>
      <c r="AR58" s="20" t="str">
        <f t="shared" si="18"/>
        <v/>
      </c>
      <c r="AS58" s="20" t="str">
        <f t="shared" si="18"/>
        <v/>
      </c>
      <c r="AT58" s="20" t="str">
        <f t="shared" si="18"/>
        <v/>
      </c>
      <c r="AU58" s="20" t="str">
        <f t="shared" si="18"/>
        <v/>
      </c>
      <c r="AV58" s="20" t="str">
        <f t="shared" si="18"/>
        <v/>
      </c>
      <c r="AW58" s="20" t="str">
        <f t="shared" si="18"/>
        <v/>
      </c>
      <c r="AX58" s="20" t="str">
        <f t="shared" si="18"/>
        <v/>
      </c>
      <c r="AY58" s="20" t="str">
        <f t="shared" si="18"/>
        <v/>
      </c>
      <c r="AZ58" s="20" t="str">
        <f t="shared" si="18"/>
        <v/>
      </c>
      <c r="BA58" s="20" t="str">
        <f t="shared" si="18"/>
        <v/>
      </c>
      <c r="BB58" s="20" t="str">
        <f t="shared" si="18"/>
        <v/>
      </c>
      <c r="BC58" s="20" t="str">
        <f t="shared" si="18"/>
        <v/>
      </c>
      <c r="BD58" s="20" t="str">
        <f t="shared" si="18"/>
        <v/>
      </c>
      <c r="BE58" s="20" t="str">
        <f t="shared" si="18"/>
        <v/>
      </c>
      <c r="BF58" s="20" t="str">
        <f t="shared" si="18"/>
        <v/>
      </c>
    </row>
    <row r="59" spans="1:58" x14ac:dyDescent="0.25">
      <c r="A59" s="10" t="s">
        <v>125</v>
      </c>
      <c r="E59" s="28">
        <f>100*(E58*E57)/((E58*E57)+(SUM((E$17*E$19),(E$37*E$38),(E$42*E$43),(E$47*E$48),(E$52*E$53),(E$62*E$63),(E$67*E$68),(E$72*E$73),(E$77*E$78),(E$82*E$83))))</f>
        <v>0</v>
      </c>
    </row>
    <row r="60" spans="1:58" s="5" customFormat="1" ht="4.5" customHeight="1" x14ac:dyDescent="0.25">
      <c r="E60" s="6"/>
    </row>
    <row r="61" spans="1:58" ht="18" x14ac:dyDescent="0.35">
      <c r="A61" s="18" t="s">
        <v>143</v>
      </c>
      <c r="B61" s="7"/>
      <c r="C61" s="3" t="s">
        <v>78</v>
      </c>
      <c r="D61" s="7"/>
      <c r="E61" s="46" t="s">
        <v>167</v>
      </c>
      <c r="F61" s="7"/>
      <c r="G61" s="1" t="s">
        <v>97</v>
      </c>
      <c r="H61" t="s">
        <v>70</v>
      </c>
      <c r="I61" s="7"/>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c r="AI61" s="14"/>
      <c r="AJ61" s="14"/>
      <c r="AK61" s="14"/>
      <c r="AL61" s="14"/>
      <c r="AM61" s="14"/>
      <c r="AN61" s="14"/>
      <c r="AO61" s="14"/>
      <c r="AP61" s="14"/>
      <c r="AQ61" s="14"/>
      <c r="AR61" s="14"/>
      <c r="AS61" s="14"/>
      <c r="AT61" s="14"/>
      <c r="AU61" s="14"/>
      <c r="AV61" s="14"/>
      <c r="AW61" s="14"/>
      <c r="AX61" s="14"/>
      <c r="AY61" s="14"/>
      <c r="AZ61" s="14"/>
      <c r="BA61" s="14"/>
      <c r="BB61" s="14"/>
      <c r="BC61" s="14"/>
      <c r="BD61" s="14"/>
      <c r="BE61" s="14"/>
      <c r="BF61" s="14"/>
    </row>
    <row r="62" spans="1:58" ht="18" x14ac:dyDescent="0.35">
      <c r="A62" s="1" t="s">
        <v>0</v>
      </c>
      <c r="C62" s="49" t="s">
        <v>89</v>
      </c>
      <c r="E62" s="47"/>
      <c r="G62" s="1" t="s">
        <v>69</v>
      </c>
      <c r="H62" t="s">
        <v>107</v>
      </c>
      <c r="J62" s="14"/>
      <c r="K62" s="14"/>
      <c r="L62" s="14"/>
      <c r="M62" s="14"/>
      <c r="N62" s="14"/>
      <c r="O62" s="14"/>
      <c r="P62" s="14"/>
      <c r="Q62" s="14"/>
      <c r="R62" s="14"/>
      <c r="S62" s="14"/>
      <c r="T62" s="14"/>
      <c r="U62" s="14"/>
      <c r="V62" s="14"/>
      <c r="W62" s="14"/>
      <c r="X62" s="14"/>
      <c r="Y62" s="14"/>
      <c r="Z62" s="14"/>
      <c r="AA62" s="14"/>
      <c r="AB62" s="14"/>
      <c r="AC62" s="14"/>
      <c r="AD62" s="14"/>
      <c r="AE62" s="14"/>
      <c r="AF62" s="14"/>
      <c r="AG62" s="14"/>
      <c r="AH62" s="14"/>
      <c r="AI62" s="14"/>
      <c r="AJ62" s="14"/>
      <c r="AK62" s="14"/>
      <c r="AL62" s="14"/>
      <c r="AM62" s="14"/>
      <c r="AN62" s="14"/>
      <c r="AO62" s="14"/>
      <c r="AP62" s="14"/>
      <c r="AQ62" s="14"/>
      <c r="AR62" s="14"/>
      <c r="AS62" s="14"/>
      <c r="AT62" s="14"/>
      <c r="AU62" s="14"/>
      <c r="AV62" s="14"/>
      <c r="AW62" s="14"/>
      <c r="AX62" s="14"/>
      <c r="AY62" s="14"/>
      <c r="AZ62" s="14"/>
      <c r="BA62" s="14"/>
      <c r="BB62" s="14"/>
      <c r="BC62" s="14"/>
      <c r="BD62" s="14"/>
      <c r="BE62" s="14"/>
      <c r="BF62" s="14"/>
    </row>
    <row r="63" spans="1:58" ht="18" x14ac:dyDescent="0.35">
      <c r="A63" s="1" t="s">
        <v>128</v>
      </c>
      <c r="C63" s="1" t="s">
        <v>119</v>
      </c>
      <c r="E63" s="15">
        <f>IF(ISERROR(AVERAGE(J63:BF63)),0.000000001,AVERAGE(J63:BF63))</f>
        <v>1.0000000000000001E-9</v>
      </c>
      <c r="H63" s="1" t="s">
        <v>8</v>
      </c>
      <c r="J63" s="20" t="str">
        <f t="shared" ref="J63:AO63" si="19">IF(ISERROR(J61/J62),"",J61/J62)</f>
        <v/>
      </c>
      <c r="K63" s="20" t="str">
        <f t="shared" si="19"/>
        <v/>
      </c>
      <c r="L63" s="20" t="str">
        <f t="shared" si="19"/>
        <v/>
      </c>
      <c r="M63" s="20" t="str">
        <f t="shared" si="19"/>
        <v/>
      </c>
      <c r="N63" s="20" t="str">
        <f t="shared" si="19"/>
        <v/>
      </c>
      <c r="O63" s="20" t="str">
        <f t="shared" si="19"/>
        <v/>
      </c>
      <c r="P63" s="20" t="str">
        <f t="shared" si="19"/>
        <v/>
      </c>
      <c r="Q63" s="20" t="str">
        <f t="shared" si="19"/>
        <v/>
      </c>
      <c r="R63" s="20" t="str">
        <f t="shared" si="19"/>
        <v/>
      </c>
      <c r="S63" s="20" t="str">
        <f t="shared" si="19"/>
        <v/>
      </c>
      <c r="T63" s="20" t="str">
        <f t="shared" si="19"/>
        <v/>
      </c>
      <c r="U63" s="20" t="str">
        <f t="shared" si="19"/>
        <v/>
      </c>
      <c r="V63" s="20" t="str">
        <f t="shared" si="19"/>
        <v/>
      </c>
      <c r="W63" s="20" t="str">
        <f t="shared" si="19"/>
        <v/>
      </c>
      <c r="X63" s="20" t="str">
        <f t="shared" si="19"/>
        <v/>
      </c>
      <c r="Y63" s="20" t="str">
        <f t="shared" si="19"/>
        <v/>
      </c>
      <c r="Z63" s="20" t="str">
        <f t="shared" si="19"/>
        <v/>
      </c>
      <c r="AA63" s="20" t="str">
        <f t="shared" si="19"/>
        <v/>
      </c>
      <c r="AB63" s="20" t="str">
        <f t="shared" si="19"/>
        <v/>
      </c>
      <c r="AC63" s="20" t="str">
        <f t="shared" si="19"/>
        <v/>
      </c>
      <c r="AD63" s="20" t="str">
        <f t="shared" si="19"/>
        <v/>
      </c>
      <c r="AE63" s="20" t="str">
        <f t="shared" si="19"/>
        <v/>
      </c>
      <c r="AF63" s="20" t="str">
        <f t="shared" si="19"/>
        <v/>
      </c>
      <c r="AG63" s="20" t="str">
        <f t="shared" si="19"/>
        <v/>
      </c>
      <c r="AH63" s="20" t="str">
        <f t="shared" si="19"/>
        <v/>
      </c>
      <c r="AI63" s="20" t="str">
        <f t="shared" si="19"/>
        <v/>
      </c>
      <c r="AJ63" s="20" t="str">
        <f t="shared" si="19"/>
        <v/>
      </c>
      <c r="AK63" s="20" t="str">
        <f t="shared" si="19"/>
        <v/>
      </c>
      <c r="AL63" s="20" t="str">
        <f t="shared" si="19"/>
        <v/>
      </c>
      <c r="AM63" s="20" t="str">
        <f t="shared" si="19"/>
        <v/>
      </c>
      <c r="AN63" s="20" t="str">
        <f t="shared" si="19"/>
        <v/>
      </c>
      <c r="AO63" s="20" t="str">
        <f t="shared" si="19"/>
        <v/>
      </c>
      <c r="AP63" s="20" t="str">
        <f t="shared" ref="AP63:BF63" si="20">IF(ISERROR(AP61/AP62),"",AP61/AP62)</f>
        <v/>
      </c>
      <c r="AQ63" s="20" t="str">
        <f t="shared" si="20"/>
        <v/>
      </c>
      <c r="AR63" s="20" t="str">
        <f t="shared" si="20"/>
        <v/>
      </c>
      <c r="AS63" s="20" t="str">
        <f t="shared" si="20"/>
        <v/>
      </c>
      <c r="AT63" s="20" t="str">
        <f t="shared" si="20"/>
        <v/>
      </c>
      <c r="AU63" s="20" t="str">
        <f t="shared" si="20"/>
        <v/>
      </c>
      <c r="AV63" s="20" t="str">
        <f t="shared" si="20"/>
        <v/>
      </c>
      <c r="AW63" s="20" t="str">
        <f t="shared" si="20"/>
        <v/>
      </c>
      <c r="AX63" s="20" t="str">
        <f t="shared" si="20"/>
        <v/>
      </c>
      <c r="AY63" s="20" t="str">
        <f t="shared" si="20"/>
        <v/>
      </c>
      <c r="AZ63" s="20" t="str">
        <f t="shared" si="20"/>
        <v/>
      </c>
      <c r="BA63" s="20" t="str">
        <f t="shared" si="20"/>
        <v/>
      </c>
      <c r="BB63" s="20" t="str">
        <f t="shared" si="20"/>
        <v/>
      </c>
      <c r="BC63" s="20" t="str">
        <f t="shared" si="20"/>
        <v/>
      </c>
      <c r="BD63" s="20" t="str">
        <f t="shared" si="20"/>
        <v/>
      </c>
      <c r="BE63" s="20" t="str">
        <f t="shared" si="20"/>
        <v/>
      </c>
      <c r="BF63" s="20" t="str">
        <f t="shared" si="20"/>
        <v/>
      </c>
    </row>
    <row r="64" spans="1:58" x14ac:dyDescent="0.25">
      <c r="A64" s="10" t="s">
        <v>125</v>
      </c>
      <c r="E64" s="28">
        <f>100*(E63*E62)/((E63*E62)+(SUM((E$17*E$19),(E$37*E$38),(E$42*E$43),(E$47*E$48),(E$52*E$53),(E$57*E$58),(E$67*E$68),(E$72*E$73),(E$77*E$78),(E$82*E$83))))</f>
        <v>0</v>
      </c>
    </row>
    <row r="65" spans="1:58" s="5" customFormat="1" ht="4.5" customHeight="1" x14ac:dyDescent="0.25">
      <c r="E65" s="6"/>
    </row>
    <row r="66" spans="1:58" ht="18" x14ac:dyDescent="0.35">
      <c r="A66" s="18" t="s">
        <v>144</v>
      </c>
      <c r="B66" s="7"/>
      <c r="C66" s="3" t="s">
        <v>79</v>
      </c>
      <c r="D66" s="7"/>
      <c r="E66" s="46" t="s">
        <v>168</v>
      </c>
      <c r="F66" s="7"/>
      <c r="G66" s="1" t="s">
        <v>98</v>
      </c>
      <c r="H66" t="s">
        <v>70</v>
      </c>
      <c r="I66" s="7"/>
      <c r="J66" s="14"/>
      <c r="K66" s="14"/>
      <c r="L66" s="14"/>
      <c r="M66" s="14"/>
      <c r="N66" s="14"/>
      <c r="O66" s="14"/>
      <c r="P66" s="14"/>
      <c r="Q66" s="14"/>
      <c r="R66" s="14"/>
      <c r="S66" s="14"/>
      <c r="T66" s="14"/>
      <c r="U66" s="14"/>
      <c r="V66" s="14"/>
      <c r="W66" s="14"/>
      <c r="X66" s="14"/>
      <c r="Y66" s="14"/>
      <c r="Z66" s="14"/>
      <c r="AA66" s="14"/>
      <c r="AB66" s="14"/>
      <c r="AC66" s="14"/>
      <c r="AD66" s="14"/>
      <c r="AE66" s="14"/>
      <c r="AF66" s="14"/>
      <c r="AG66" s="14"/>
      <c r="AH66" s="14"/>
      <c r="AI66" s="14"/>
      <c r="AJ66" s="14"/>
      <c r="AK66" s="14"/>
      <c r="AL66" s="14"/>
      <c r="AM66" s="14"/>
      <c r="AN66" s="14"/>
      <c r="AO66" s="14"/>
      <c r="AP66" s="14"/>
      <c r="AQ66" s="14"/>
      <c r="AR66" s="14"/>
      <c r="AS66" s="14"/>
      <c r="AT66" s="14"/>
      <c r="AU66" s="14"/>
      <c r="AV66" s="14"/>
      <c r="AW66" s="14"/>
      <c r="AX66" s="14"/>
      <c r="AY66" s="14"/>
      <c r="AZ66" s="14"/>
      <c r="BA66" s="14"/>
      <c r="BB66" s="14"/>
      <c r="BC66" s="14"/>
      <c r="BD66" s="14"/>
      <c r="BE66" s="14"/>
      <c r="BF66" s="14"/>
    </row>
    <row r="67" spans="1:58" ht="18" x14ac:dyDescent="0.35">
      <c r="A67" s="1" t="s">
        <v>0</v>
      </c>
      <c r="C67" s="49" t="s">
        <v>90</v>
      </c>
      <c r="E67" s="47"/>
      <c r="G67" s="1" t="s">
        <v>69</v>
      </c>
      <c r="H67" t="s">
        <v>108</v>
      </c>
      <c r="J67" s="14"/>
      <c r="K67" s="14"/>
      <c r="L67" s="14"/>
      <c r="M67" s="14"/>
      <c r="N67" s="14"/>
      <c r="O67" s="14"/>
      <c r="P67" s="14"/>
      <c r="Q67" s="14"/>
      <c r="R67" s="14"/>
      <c r="S67" s="14"/>
      <c r="T67" s="14"/>
      <c r="U67" s="14"/>
      <c r="V67" s="14"/>
      <c r="W67" s="14"/>
      <c r="X67" s="14"/>
      <c r="Y67" s="14"/>
      <c r="Z67" s="14"/>
      <c r="AA67" s="14"/>
      <c r="AB67" s="14"/>
      <c r="AC67" s="14"/>
      <c r="AD67" s="14"/>
      <c r="AE67" s="14"/>
      <c r="AF67" s="14"/>
      <c r="AG67" s="14"/>
      <c r="AH67" s="14"/>
      <c r="AI67" s="14"/>
      <c r="AJ67" s="14"/>
      <c r="AK67" s="14"/>
      <c r="AL67" s="14"/>
      <c r="AM67" s="14"/>
      <c r="AN67" s="14"/>
      <c r="AO67" s="14"/>
      <c r="AP67" s="14"/>
      <c r="AQ67" s="14"/>
      <c r="AR67" s="14"/>
      <c r="AS67" s="14"/>
      <c r="AT67" s="14"/>
      <c r="AU67" s="14"/>
      <c r="AV67" s="14"/>
      <c r="AW67" s="14"/>
      <c r="AX67" s="14"/>
      <c r="AY67" s="14"/>
      <c r="AZ67" s="14"/>
      <c r="BA67" s="14"/>
      <c r="BB67" s="14"/>
      <c r="BC67" s="14"/>
      <c r="BD67" s="14"/>
      <c r="BE67" s="14"/>
      <c r="BF67" s="14"/>
    </row>
    <row r="68" spans="1:58" ht="18" x14ac:dyDescent="0.35">
      <c r="A68" s="1" t="s">
        <v>128</v>
      </c>
      <c r="C68" s="1" t="s">
        <v>120</v>
      </c>
      <c r="E68" s="15">
        <f>IF(ISERROR(AVERAGE(J68:BF68)),0.000000001,AVERAGE(J68:BF68))</f>
        <v>1.0000000000000001E-9</v>
      </c>
      <c r="H68" s="1" t="s">
        <v>8</v>
      </c>
      <c r="J68" s="20" t="str">
        <f t="shared" ref="J68:AO68" si="21">IF(ISERROR(J66/J67),"",J66/J67)</f>
        <v/>
      </c>
      <c r="K68" s="20" t="str">
        <f t="shared" si="21"/>
        <v/>
      </c>
      <c r="L68" s="20" t="str">
        <f t="shared" si="21"/>
        <v/>
      </c>
      <c r="M68" s="20" t="str">
        <f t="shared" si="21"/>
        <v/>
      </c>
      <c r="N68" s="20" t="str">
        <f t="shared" si="21"/>
        <v/>
      </c>
      <c r="O68" s="20" t="str">
        <f t="shared" si="21"/>
        <v/>
      </c>
      <c r="P68" s="20" t="str">
        <f t="shared" si="21"/>
        <v/>
      </c>
      <c r="Q68" s="20" t="str">
        <f t="shared" si="21"/>
        <v/>
      </c>
      <c r="R68" s="20" t="str">
        <f t="shared" si="21"/>
        <v/>
      </c>
      <c r="S68" s="20" t="str">
        <f t="shared" si="21"/>
        <v/>
      </c>
      <c r="T68" s="20" t="str">
        <f t="shared" si="21"/>
        <v/>
      </c>
      <c r="U68" s="20" t="str">
        <f t="shared" si="21"/>
        <v/>
      </c>
      <c r="V68" s="20" t="str">
        <f t="shared" si="21"/>
        <v/>
      </c>
      <c r="W68" s="20" t="str">
        <f t="shared" si="21"/>
        <v/>
      </c>
      <c r="X68" s="20" t="str">
        <f t="shared" si="21"/>
        <v/>
      </c>
      <c r="Y68" s="20" t="str">
        <f t="shared" si="21"/>
        <v/>
      </c>
      <c r="Z68" s="20" t="str">
        <f t="shared" si="21"/>
        <v/>
      </c>
      <c r="AA68" s="20" t="str">
        <f t="shared" si="21"/>
        <v/>
      </c>
      <c r="AB68" s="20" t="str">
        <f t="shared" si="21"/>
        <v/>
      </c>
      <c r="AC68" s="20" t="str">
        <f t="shared" si="21"/>
        <v/>
      </c>
      <c r="AD68" s="20" t="str">
        <f t="shared" si="21"/>
        <v/>
      </c>
      <c r="AE68" s="20" t="str">
        <f t="shared" si="21"/>
        <v/>
      </c>
      <c r="AF68" s="20" t="str">
        <f t="shared" si="21"/>
        <v/>
      </c>
      <c r="AG68" s="20" t="str">
        <f t="shared" si="21"/>
        <v/>
      </c>
      <c r="AH68" s="20" t="str">
        <f t="shared" si="21"/>
        <v/>
      </c>
      <c r="AI68" s="20" t="str">
        <f t="shared" si="21"/>
        <v/>
      </c>
      <c r="AJ68" s="20" t="str">
        <f t="shared" si="21"/>
        <v/>
      </c>
      <c r="AK68" s="20" t="str">
        <f t="shared" si="21"/>
        <v/>
      </c>
      <c r="AL68" s="20" t="str">
        <f t="shared" si="21"/>
        <v/>
      </c>
      <c r="AM68" s="20" t="str">
        <f t="shared" si="21"/>
        <v/>
      </c>
      <c r="AN68" s="20" t="str">
        <f t="shared" si="21"/>
        <v/>
      </c>
      <c r="AO68" s="20" t="str">
        <f t="shared" si="21"/>
        <v/>
      </c>
      <c r="AP68" s="20" t="str">
        <f t="shared" ref="AP68:BF68" si="22">IF(ISERROR(AP66/AP67),"",AP66/AP67)</f>
        <v/>
      </c>
      <c r="AQ68" s="20" t="str">
        <f t="shared" si="22"/>
        <v/>
      </c>
      <c r="AR68" s="20" t="str">
        <f t="shared" si="22"/>
        <v/>
      </c>
      <c r="AS68" s="20" t="str">
        <f t="shared" si="22"/>
        <v/>
      </c>
      <c r="AT68" s="20" t="str">
        <f t="shared" si="22"/>
        <v/>
      </c>
      <c r="AU68" s="20" t="str">
        <f t="shared" si="22"/>
        <v/>
      </c>
      <c r="AV68" s="20" t="str">
        <f t="shared" si="22"/>
        <v/>
      </c>
      <c r="AW68" s="20" t="str">
        <f t="shared" si="22"/>
        <v/>
      </c>
      <c r="AX68" s="20" t="str">
        <f t="shared" si="22"/>
        <v/>
      </c>
      <c r="AY68" s="20" t="str">
        <f t="shared" si="22"/>
        <v/>
      </c>
      <c r="AZ68" s="20" t="str">
        <f t="shared" si="22"/>
        <v/>
      </c>
      <c r="BA68" s="20" t="str">
        <f t="shared" si="22"/>
        <v/>
      </c>
      <c r="BB68" s="20" t="str">
        <f t="shared" si="22"/>
        <v/>
      </c>
      <c r="BC68" s="20" t="str">
        <f t="shared" si="22"/>
        <v/>
      </c>
      <c r="BD68" s="20" t="str">
        <f t="shared" si="22"/>
        <v/>
      </c>
      <c r="BE68" s="20" t="str">
        <f t="shared" si="22"/>
        <v/>
      </c>
      <c r="BF68" s="20" t="str">
        <f t="shared" si="22"/>
        <v/>
      </c>
    </row>
    <row r="69" spans="1:58" x14ac:dyDescent="0.25">
      <c r="A69" s="10" t="s">
        <v>125</v>
      </c>
      <c r="E69" s="28">
        <f>100*(E68*E67)/((E68*E67)+(SUM((E$17*E$19),(E$37*E$38),(E$42*E$43),(E$47*E$48),(E$52*E$53),(E$57*E$58),(E$62*E$63),(E$72*E$73),(E$77*E$78),(E$82*E$83))))</f>
        <v>0</v>
      </c>
    </row>
    <row r="70" spans="1:58" s="5" customFormat="1" ht="4.5" customHeight="1" x14ac:dyDescent="0.25">
      <c r="E70" s="6"/>
    </row>
    <row r="71" spans="1:58" ht="18" x14ac:dyDescent="0.35">
      <c r="A71" s="18" t="s">
        <v>145</v>
      </c>
      <c r="B71" s="7"/>
      <c r="C71" s="3" t="s">
        <v>80</v>
      </c>
      <c r="D71" s="7"/>
      <c r="E71" s="46" t="s">
        <v>169</v>
      </c>
      <c r="F71" s="7"/>
      <c r="G71" s="1" t="s">
        <v>99</v>
      </c>
      <c r="H71" t="s">
        <v>70</v>
      </c>
      <c r="I71" s="7"/>
      <c r="J71" s="14"/>
      <c r="K71" s="14"/>
      <c r="L71" s="14"/>
      <c r="M71" s="14"/>
      <c r="N71" s="14"/>
      <c r="O71" s="14"/>
      <c r="P71" s="14"/>
      <c r="Q71" s="14"/>
      <c r="R71" s="14"/>
      <c r="S71" s="14"/>
      <c r="T71" s="14"/>
      <c r="U71" s="14"/>
      <c r="V71" s="14"/>
      <c r="W71" s="14"/>
      <c r="X71" s="14"/>
      <c r="Y71" s="14"/>
      <c r="Z71" s="14"/>
      <c r="AA71" s="14"/>
      <c r="AB71" s="14"/>
      <c r="AC71" s="14"/>
      <c r="AD71" s="14"/>
      <c r="AE71" s="14"/>
      <c r="AF71" s="14"/>
      <c r="AG71" s="14"/>
      <c r="AH71" s="14"/>
      <c r="AI71" s="14"/>
      <c r="AJ71" s="14"/>
      <c r="AK71" s="14"/>
      <c r="AL71" s="14"/>
      <c r="AM71" s="14"/>
      <c r="AN71" s="14"/>
      <c r="AO71" s="14"/>
      <c r="AP71" s="14"/>
      <c r="AQ71" s="14"/>
      <c r="AR71" s="14"/>
      <c r="AS71" s="14"/>
      <c r="AT71" s="14"/>
      <c r="AU71" s="14"/>
      <c r="AV71" s="14"/>
      <c r="AW71" s="14"/>
      <c r="AX71" s="14"/>
      <c r="AY71" s="14"/>
      <c r="AZ71" s="14"/>
      <c r="BA71" s="14"/>
      <c r="BB71" s="14"/>
      <c r="BC71" s="14"/>
      <c r="BD71" s="14"/>
      <c r="BE71" s="14"/>
      <c r="BF71" s="14"/>
    </row>
    <row r="72" spans="1:58" ht="18" x14ac:dyDescent="0.35">
      <c r="A72" s="1" t="s">
        <v>0</v>
      </c>
      <c r="C72" s="49" t="s">
        <v>91</v>
      </c>
      <c r="E72" s="47"/>
      <c r="G72" s="1" t="s">
        <v>69</v>
      </c>
      <c r="H72" t="s">
        <v>109</v>
      </c>
      <c r="J72" s="14"/>
      <c r="K72" s="14"/>
      <c r="L72" s="14"/>
      <c r="M72" s="14"/>
      <c r="N72" s="14"/>
      <c r="O72" s="14"/>
      <c r="P72" s="14"/>
      <c r="Q72" s="14"/>
      <c r="R72" s="14"/>
      <c r="S72" s="14"/>
      <c r="T72" s="14"/>
      <c r="U72" s="14"/>
      <c r="V72" s="14"/>
      <c r="W72" s="14"/>
      <c r="X72" s="14"/>
      <c r="Y72" s="14"/>
      <c r="Z72" s="14"/>
      <c r="AA72" s="14"/>
      <c r="AB72" s="14"/>
      <c r="AC72" s="14"/>
      <c r="AD72" s="14"/>
      <c r="AE72" s="14"/>
      <c r="AF72" s="14"/>
      <c r="AG72" s="14"/>
      <c r="AH72" s="14"/>
      <c r="AI72" s="14"/>
      <c r="AJ72" s="14"/>
      <c r="AK72" s="14"/>
      <c r="AL72" s="14"/>
      <c r="AM72" s="14"/>
      <c r="AN72" s="14"/>
      <c r="AO72" s="14"/>
      <c r="AP72" s="14"/>
      <c r="AQ72" s="14"/>
      <c r="AR72" s="14"/>
      <c r="AS72" s="14"/>
      <c r="AT72" s="14"/>
      <c r="AU72" s="14"/>
      <c r="AV72" s="14"/>
      <c r="AW72" s="14"/>
      <c r="AX72" s="14"/>
      <c r="AY72" s="14"/>
      <c r="AZ72" s="14"/>
      <c r="BA72" s="14"/>
      <c r="BB72" s="14"/>
      <c r="BC72" s="14"/>
      <c r="BD72" s="14"/>
      <c r="BE72" s="14"/>
      <c r="BF72" s="14"/>
    </row>
    <row r="73" spans="1:58" ht="18" x14ac:dyDescent="0.35">
      <c r="A73" s="1" t="s">
        <v>128</v>
      </c>
      <c r="C73" s="1" t="s">
        <v>121</v>
      </c>
      <c r="E73" s="15">
        <f>IF(ISERROR(AVERAGE(J73:BF73)),0.000000001,AVERAGE(J73:BF73))</f>
        <v>1.0000000000000001E-9</v>
      </c>
      <c r="H73" s="1" t="s">
        <v>8</v>
      </c>
      <c r="J73" s="20" t="str">
        <f t="shared" ref="J73:AO73" si="23">IF(ISERROR(J71/J72),"",J71/J72)</f>
        <v/>
      </c>
      <c r="K73" s="20" t="str">
        <f t="shared" si="23"/>
        <v/>
      </c>
      <c r="L73" s="20" t="str">
        <f t="shared" si="23"/>
        <v/>
      </c>
      <c r="M73" s="20" t="str">
        <f t="shared" si="23"/>
        <v/>
      </c>
      <c r="N73" s="20" t="str">
        <f t="shared" si="23"/>
        <v/>
      </c>
      <c r="O73" s="20" t="str">
        <f t="shared" si="23"/>
        <v/>
      </c>
      <c r="P73" s="20" t="str">
        <f t="shared" si="23"/>
        <v/>
      </c>
      <c r="Q73" s="20" t="str">
        <f t="shared" si="23"/>
        <v/>
      </c>
      <c r="R73" s="20" t="str">
        <f t="shared" si="23"/>
        <v/>
      </c>
      <c r="S73" s="20" t="str">
        <f t="shared" si="23"/>
        <v/>
      </c>
      <c r="T73" s="20" t="str">
        <f t="shared" si="23"/>
        <v/>
      </c>
      <c r="U73" s="20" t="str">
        <f t="shared" si="23"/>
        <v/>
      </c>
      <c r="V73" s="20" t="str">
        <f t="shared" si="23"/>
        <v/>
      </c>
      <c r="W73" s="20" t="str">
        <f t="shared" si="23"/>
        <v/>
      </c>
      <c r="X73" s="20" t="str">
        <f t="shared" si="23"/>
        <v/>
      </c>
      <c r="Y73" s="20" t="str">
        <f t="shared" si="23"/>
        <v/>
      </c>
      <c r="Z73" s="20" t="str">
        <f t="shared" si="23"/>
        <v/>
      </c>
      <c r="AA73" s="20" t="str">
        <f t="shared" si="23"/>
        <v/>
      </c>
      <c r="AB73" s="20" t="str">
        <f t="shared" si="23"/>
        <v/>
      </c>
      <c r="AC73" s="20" t="str">
        <f t="shared" si="23"/>
        <v/>
      </c>
      <c r="AD73" s="20" t="str">
        <f t="shared" si="23"/>
        <v/>
      </c>
      <c r="AE73" s="20" t="str">
        <f t="shared" si="23"/>
        <v/>
      </c>
      <c r="AF73" s="20" t="str">
        <f t="shared" si="23"/>
        <v/>
      </c>
      <c r="AG73" s="20" t="str">
        <f t="shared" si="23"/>
        <v/>
      </c>
      <c r="AH73" s="20" t="str">
        <f t="shared" si="23"/>
        <v/>
      </c>
      <c r="AI73" s="20" t="str">
        <f t="shared" si="23"/>
        <v/>
      </c>
      <c r="AJ73" s="20" t="str">
        <f t="shared" si="23"/>
        <v/>
      </c>
      <c r="AK73" s="20" t="str">
        <f t="shared" si="23"/>
        <v/>
      </c>
      <c r="AL73" s="20" t="str">
        <f t="shared" si="23"/>
        <v/>
      </c>
      <c r="AM73" s="20" t="str">
        <f t="shared" si="23"/>
        <v/>
      </c>
      <c r="AN73" s="20" t="str">
        <f t="shared" si="23"/>
        <v/>
      </c>
      <c r="AO73" s="20" t="str">
        <f t="shared" si="23"/>
        <v/>
      </c>
      <c r="AP73" s="20" t="str">
        <f t="shared" ref="AP73:BF73" si="24">IF(ISERROR(AP71/AP72),"",AP71/AP72)</f>
        <v/>
      </c>
      <c r="AQ73" s="20" t="str">
        <f t="shared" si="24"/>
        <v/>
      </c>
      <c r="AR73" s="20" t="str">
        <f t="shared" si="24"/>
        <v/>
      </c>
      <c r="AS73" s="20" t="str">
        <f t="shared" si="24"/>
        <v/>
      </c>
      <c r="AT73" s="20" t="str">
        <f t="shared" si="24"/>
        <v/>
      </c>
      <c r="AU73" s="20" t="str">
        <f t="shared" si="24"/>
        <v/>
      </c>
      <c r="AV73" s="20" t="str">
        <f t="shared" si="24"/>
        <v/>
      </c>
      <c r="AW73" s="20" t="str">
        <f t="shared" si="24"/>
        <v/>
      </c>
      <c r="AX73" s="20" t="str">
        <f t="shared" si="24"/>
        <v/>
      </c>
      <c r="AY73" s="20" t="str">
        <f t="shared" si="24"/>
        <v/>
      </c>
      <c r="AZ73" s="20" t="str">
        <f t="shared" si="24"/>
        <v/>
      </c>
      <c r="BA73" s="20" t="str">
        <f t="shared" si="24"/>
        <v/>
      </c>
      <c r="BB73" s="20" t="str">
        <f t="shared" si="24"/>
        <v/>
      </c>
      <c r="BC73" s="20" t="str">
        <f t="shared" si="24"/>
        <v/>
      </c>
      <c r="BD73" s="20" t="str">
        <f t="shared" si="24"/>
        <v/>
      </c>
      <c r="BE73" s="20" t="str">
        <f t="shared" si="24"/>
        <v/>
      </c>
      <c r="BF73" s="20" t="str">
        <f t="shared" si="24"/>
        <v/>
      </c>
    </row>
    <row r="74" spans="1:58" x14ac:dyDescent="0.25">
      <c r="A74" s="10" t="s">
        <v>125</v>
      </c>
      <c r="E74" s="28">
        <f>100*(E73*E72)/((E73*E72)+(SUM((E$17*E$19),(E$37*E$38),(E$42*E$43),(E$47*E$48),(E$52*E$53),(E$57*E$58),(E$62*E$63),(E$67*E$68),(E$77*E$78),(E$82*E$83))))</f>
        <v>0</v>
      </c>
    </row>
    <row r="75" spans="1:58" s="5" customFormat="1" ht="4.5" customHeight="1" x14ac:dyDescent="0.25">
      <c r="E75" s="6"/>
    </row>
    <row r="76" spans="1:58" ht="18" x14ac:dyDescent="0.35">
      <c r="A76" s="18" t="s">
        <v>146</v>
      </c>
      <c r="B76" s="7"/>
      <c r="C76" s="3" t="s">
        <v>81</v>
      </c>
      <c r="D76" s="7"/>
      <c r="E76" s="46" t="s">
        <v>170</v>
      </c>
      <c r="F76" s="7"/>
      <c r="G76" s="1" t="s">
        <v>100</v>
      </c>
      <c r="H76" t="s">
        <v>70</v>
      </c>
      <c r="I76" s="7"/>
      <c r="J76" s="14"/>
      <c r="K76" s="14"/>
      <c r="L76" s="14"/>
      <c r="M76" s="14"/>
      <c r="N76" s="14"/>
      <c r="O76" s="14"/>
      <c r="P76" s="14"/>
      <c r="Q76" s="14"/>
      <c r="R76" s="14"/>
      <c r="S76" s="14"/>
      <c r="T76" s="14"/>
      <c r="U76" s="14"/>
      <c r="V76" s="14"/>
      <c r="W76" s="14"/>
      <c r="X76" s="14"/>
      <c r="Y76" s="14"/>
      <c r="Z76" s="14"/>
      <c r="AA76" s="14"/>
      <c r="AB76" s="14"/>
      <c r="AC76" s="14"/>
      <c r="AD76" s="14"/>
      <c r="AE76" s="14"/>
      <c r="AF76" s="14"/>
      <c r="AG76" s="14"/>
      <c r="AH76" s="14"/>
      <c r="AI76" s="14"/>
      <c r="AJ76" s="14"/>
      <c r="AK76" s="14"/>
      <c r="AL76" s="14"/>
      <c r="AM76" s="14"/>
      <c r="AN76" s="14"/>
      <c r="AO76" s="14"/>
      <c r="AP76" s="14"/>
      <c r="AQ76" s="14"/>
      <c r="AR76" s="14"/>
      <c r="AS76" s="14"/>
      <c r="AT76" s="14"/>
      <c r="AU76" s="14"/>
      <c r="AV76" s="14"/>
      <c r="AW76" s="14"/>
      <c r="AX76" s="14"/>
      <c r="AY76" s="14"/>
      <c r="AZ76" s="14"/>
      <c r="BA76" s="14"/>
      <c r="BB76" s="14"/>
      <c r="BC76" s="14"/>
      <c r="BD76" s="14"/>
      <c r="BE76" s="14"/>
      <c r="BF76" s="14"/>
    </row>
    <row r="77" spans="1:58" ht="18" x14ac:dyDescent="0.35">
      <c r="A77" s="1" t="s">
        <v>0</v>
      </c>
      <c r="C77" s="49" t="s">
        <v>92</v>
      </c>
      <c r="E77" s="47"/>
      <c r="G77" s="1" t="s">
        <v>69</v>
      </c>
      <c r="H77" t="s">
        <v>110</v>
      </c>
      <c r="J77" s="14"/>
      <c r="K77" s="14"/>
      <c r="L77" s="14"/>
      <c r="M77" s="14"/>
      <c r="N77" s="14"/>
      <c r="O77" s="14"/>
      <c r="P77" s="14"/>
      <c r="Q77" s="14"/>
      <c r="R77" s="14"/>
      <c r="S77" s="14"/>
      <c r="T77" s="14"/>
      <c r="U77" s="14"/>
      <c r="V77" s="14"/>
      <c r="W77" s="14"/>
      <c r="X77" s="14"/>
      <c r="Y77" s="14"/>
      <c r="Z77" s="14"/>
      <c r="AA77" s="14"/>
      <c r="AB77" s="14"/>
      <c r="AC77" s="14"/>
      <c r="AD77" s="14"/>
      <c r="AE77" s="14"/>
      <c r="AF77" s="14"/>
      <c r="AG77" s="14"/>
      <c r="AH77" s="14"/>
      <c r="AI77" s="14"/>
      <c r="AJ77" s="14"/>
      <c r="AK77" s="14"/>
      <c r="AL77" s="14"/>
      <c r="AM77" s="14"/>
      <c r="AN77" s="14"/>
      <c r="AO77" s="14"/>
      <c r="AP77" s="14"/>
      <c r="AQ77" s="14"/>
      <c r="AR77" s="14"/>
      <c r="AS77" s="14"/>
      <c r="AT77" s="14"/>
      <c r="AU77" s="14"/>
      <c r="AV77" s="14"/>
      <c r="AW77" s="14"/>
      <c r="AX77" s="14"/>
      <c r="AY77" s="14"/>
      <c r="AZ77" s="14"/>
      <c r="BA77" s="14"/>
      <c r="BB77" s="14"/>
      <c r="BC77" s="14"/>
      <c r="BD77" s="14"/>
      <c r="BE77" s="14"/>
      <c r="BF77" s="14"/>
    </row>
    <row r="78" spans="1:58" ht="18" x14ac:dyDescent="0.35">
      <c r="A78" s="1" t="s">
        <v>128</v>
      </c>
      <c r="C78" s="1" t="s">
        <v>122</v>
      </c>
      <c r="E78" s="15">
        <f>IF(ISERROR(AVERAGE(J78:BF78)),0.000000001,AVERAGE(J78:BF78))</f>
        <v>1.0000000000000001E-9</v>
      </c>
      <c r="H78" s="1" t="s">
        <v>8</v>
      </c>
      <c r="J78" s="20" t="str">
        <f t="shared" ref="J78:AO78" si="25">IF(ISERROR(J76/J77),"",J76/J77)</f>
        <v/>
      </c>
      <c r="K78" s="20" t="str">
        <f t="shared" si="25"/>
        <v/>
      </c>
      <c r="L78" s="20" t="str">
        <f t="shared" si="25"/>
        <v/>
      </c>
      <c r="M78" s="20" t="str">
        <f t="shared" si="25"/>
        <v/>
      </c>
      <c r="N78" s="20" t="str">
        <f t="shared" si="25"/>
        <v/>
      </c>
      <c r="O78" s="20" t="str">
        <f t="shared" si="25"/>
        <v/>
      </c>
      <c r="P78" s="20" t="str">
        <f t="shared" si="25"/>
        <v/>
      </c>
      <c r="Q78" s="20" t="str">
        <f t="shared" si="25"/>
        <v/>
      </c>
      <c r="R78" s="20" t="str">
        <f t="shared" si="25"/>
        <v/>
      </c>
      <c r="S78" s="20" t="str">
        <f t="shared" si="25"/>
        <v/>
      </c>
      <c r="T78" s="20" t="str">
        <f t="shared" si="25"/>
        <v/>
      </c>
      <c r="U78" s="20" t="str">
        <f t="shared" si="25"/>
        <v/>
      </c>
      <c r="V78" s="20" t="str">
        <f t="shared" si="25"/>
        <v/>
      </c>
      <c r="W78" s="20" t="str">
        <f t="shared" si="25"/>
        <v/>
      </c>
      <c r="X78" s="20" t="str">
        <f t="shared" si="25"/>
        <v/>
      </c>
      <c r="Y78" s="20" t="str">
        <f t="shared" si="25"/>
        <v/>
      </c>
      <c r="Z78" s="20" t="str">
        <f t="shared" si="25"/>
        <v/>
      </c>
      <c r="AA78" s="20" t="str">
        <f t="shared" si="25"/>
        <v/>
      </c>
      <c r="AB78" s="20" t="str">
        <f t="shared" si="25"/>
        <v/>
      </c>
      <c r="AC78" s="20" t="str">
        <f t="shared" si="25"/>
        <v/>
      </c>
      <c r="AD78" s="20" t="str">
        <f t="shared" si="25"/>
        <v/>
      </c>
      <c r="AE78" s="20" t="str">
        <f t="shared" si="25"/>
        <v/>
      </c>
      <c r="AF78" s="20" t="str">
        <f t="shared" si="25"/>
        <v/>
      </c>
      <c r="AG78" s="20" t="str">
        <f t="shared" si="25"/>
        <v/>
      </c>
      <c r="AH78" s="20" t="str">
        <f t="shared" si="25"/>
        <v/>
      </c>
      <c r="AI78" s="20" t="str">
        <f t="shared" si="25"/>
        <v/>
      </c>
      <c r="AJ78" s="20" t="str">
        <f t="shared" si="25"/>
        <v/>
      </c>
      <c r="AK78" s="20" t="str">
        <f t="shared" si="25"/>
        <v/>
      </c>
      <c r="AL78" s="20" t="str">
        <f t="shared" si="25"/>
        <v/>
      </c>
      <c r="AM78" s="20" t="str">
        <f t="shared" si="25"/>
        <v/>
      </c>
      <c r="AN78" s="20" t="str">
        <f t="shared" si="25"/>
        <v/>
      </c>
      <c r="AO78" s="20" t="str">
        <f t="shared" si="25"/>
        <v/>
      </c>
      <c r="AP78" s="20" t="str">
        <f t="shared" ref="AP78:BF78" si="26">IF(ISERROR(AP76/AP77),"",AP76/AP77)</f>
        <v/>
      </c>
      <c r="AQ78" s="20" t="str">
        <f t="shared" si="26"/>
        <v/>
      </c>
      <c r="AR78" s="20" t="str">
        <f t="shared" si="26"/>
        <v/>
      </c>
      <c r="AS78" s="20" t="str">
        <f t="shared" si="26"/>
        <v/>
      </c>
      <c r="AT78" s="20" t="str">
        <f t="shared" si="26"/>
        <v/>
      </c>
      <c r="AU78" s="20" t="str">
        <f t="shared" si="26"/>
        <v/>
      </c>
      <c r="AV78" s="20" t="str">
        <f t="shared" si="26"/>
        <v/>
      </c>
      <c r="AW78" s="20" t="str">
        <f t="shared" si="26"/>
        <v/>
      </c>
      <c r="AX78" s="20" t="str">
        <f t="shared" si="26"/>
        <v/>
      </c>
      <c r="AY78" s="20" t="str">
        <f t="shared" si="26"/>
        <v/>
      </c>
      <c r="AZ78" s="20" t="str">
        <f t="shared" si="26"/>
        <v/>
      </c>
      <c r="BA78" s="20" t="str">
        <f t="shared" si="26"/>
        <v/>
      </c>
      <c r="BB78" s="20" t="str">
        <f t="shared" si="26"/>
        <v/>
      </c>
      <c r="BC78" s="20" t="str">
        <f t="shared" si="26"/>
        <v/>
      </c>
      <c r="BD78" s="20" t="str">
        <f t="shared" si="26"/>
        <v/>
      </c>
      <c r="BE78" s="20" t="str">
        <f t="shared" si="26"/>
        <v/>
      </c>
      <c r="BF78" s="20" t="str">
        <f t="shared" si="26"/>
        <v/>
      </c>
    </row>
    <row r="79" spans="1:58" x14ac:dyDescent="0.25">
      <c r="A79" s="10" t="s">
        <v>125</v>
      </c>
      <c r="E79" s="28">
        <f>100*(E78*E77)/((E78*E77)+(SUM((E$17*E$19),(E$37*E$38),(E$42*E$43),(E$47*E$48),(E$52*E$53),(E$57*E$58),(E$62*E$63),(E$67*E$68),(E$72*E$73),(E$82*E$83))))</f>
        <v>0</v>
      </c>
    </row>
    <row r="80" spans="1:58" s="5" customFormat="1" ht="4.5" customHeight="1" x14ac:dyDescent="0.25">
      <c r="E80" s="6"/>
    </row>
    <row r="81" spans="1:60" ht="18" x14ac:dyDescent="0.35">
      <c r="A81" s="18" t="s">
        <v>147</v>
      </c>
      <c r="B81" s="7"/>
      <c r="C81" s="3" t="s">
        <v>82</v>
      </c>
      <c r="D81" s="7"/>
      <c r="E81" s="46" t="s">
        <v>171</v>
      </c>
      <c r="F81" s="7"/>
      <c r="G81" s="1" t="s">
        <v>101</v>
      </c>
      <c r="H81" t="s">
        <v>70</v>
      </c>
      <c r="I81" s="7"/>
      <c r="J81" s="14"/>
      <c r="K81" s="14"/>
      <c r="L81" s="14"/>
      <c r="M81" s="14"/>
      <c r="N81" s="14"/>
      <c r="O81" s="14"/>
      <c r="P81" s="14"/>
      <c r="Q81" s="14"/>
      <c r="R81" s="14"/>
      <c r="S81" s="14"/>
      <c r="T81" s="14"/>
      <c r="U81" s="14"/>
      <c r="V81" s="14"/>
      <c r="W81" s="14"/>
      <c r="X81" s="14"/>
      <c r="Y81" s="14"/>
      <c r="Z81" s="14"/>
      <c r="AA81" s="14"/>
      <c r="AB81" s="14"/>
      <c r="AC81" s="14"/>
      <c r="AD81" s="14"/>
      <c r="AE81" s="14"/>
      <c r="AF81" s="14"/>
      <c r="AG81" s="14"/>
      <c r="AH81" s="14"/>
      <c r="AI81" s="14"/>
      <c r="AJ81" s="14"/>
      <c r="AK81" s="14"/>
      <c r="AL81" s="14"/>
      <c r="AM81" s="14"/>
      <c r="AN81" s="14"/>
      <c r="AO81" s="14"/>
      <c r="AP81" s="14"/>
      <c r="AQ81" s="14"/>
      <c r="AR81" s="14"/>
      <c r="AS81" s="14"/>
      <c r="AT81" s="14"/>
      <c r="AU81" s="14"/>
      <c r="AV81" s="14"/>
      <c r="AW81" s="14"/>
      <c r="AX81" s="14"/>
      <c r="AY81" s="14"/>
      <c r="AZ81" s="14"/>
      <c r="BA81" s="14"/>
      <c r="BB81" s="14"/>
      <c r="BC81" s="14"/>
      <c r="BD81" s="14"/>
      <c r="BE81" s="14"/>
      <c r="BF81" s="14"/>
    </row>
    <row r="82" spans="1:60" ht="18" x14ac:dyDescent="0.35">
      <c r="A82" s="1" t="s">
        <v>0</v>
      </c>
      <c r="C82" s="49" t="s">
        <v>84</v>
      </c>
      <c r="E82" s="47"/>
      <c r="G82" s="1" t="s">
        <v>69</v>
      </c>
      <c r="H82" t="s">
        <v>111</v>
      </c>
      <c r="J82" s="14"/>
      <c r="K82" s="14"/>
      <c r="L82" s="14"/>
      <c r="M82" s="14"/>
      <c r="N82" s="14"/>
      <c r="O82" s="14"/>
      <c r="P82" s="14"/>
      <c r="Q82" s="14"/>
      <c r="R82" s="14"/>
      <c r="S82" s="14"/>
      <c r="T82" s="14"/>
      <c r="U82" s="14"/>
      <c r="V82" s="14"/>
      <c r="W82" s="14"/>
      <c r="X82" s="14"/>
      <c r="Y82" s="14"/>
      <c r="Z82" s="14"/>
      <c r="AA82" s="14"/>
      <c r="AB82" s="14"/>
      <c r="AC82" s="14"/>
      <c r="AD82" s="14"/>
      <c r="AE82" s="14"/>
      <c r="AF82" s="14"/>
      <c r="AG82" s="14"/>
      <c r="AH82" s="14"/>
      <c r="AI82" s="14"/>
      <c r="AJ82" s="14"/>
      <c r="AK82" s="14"/>
      <c r="AL82" s="14"/>
      <c r="AM82" s="14"/>
      <c r="AN82" s="14"/>
      <c r="AO82" s="14"/>
      <c r="AP82" s="14"/>
      <c r="AQ82" s="14"/>
      <c r="AR82" s="14"/>
      <c r="AS82" s="14"/>
      <c r="AT82" s="14"/>
      <c r="AU82" s="14"/>
      <c r="AV82" s="14"/>
      <c r="AW82" s="14"/>
      <c r="AX82" s="14"/>
      <c r="AY82" s="14"/>
      <c r="AZ82" s="14"/>
      <c r="BA82" s="14"/>
      <c r="BB82" s="14"/>
      <c r="BC82" s="14"/>
      <c r="BD82" s="14"/>
      <c r="BE82" s="14"/>
      <c r="BF82" s="14"/>
    </row>
    <row r="83" spans="1:60" ht="18" x14ac:dyDescent="0.35">
      <c r="A83" s="1" t="s">
        <v>128</v>
      </c>
      <c r="C83" s="1" t="s">
        <v>123</v>
      </c>
      <c r="E83" s="15">
        <f>IF(ISERROR(AVERAGE(J83:BF83)),0.000000001,AVERAGE(J83:BF83))</f>
        <v>1.0000000000000001E-9</v>
      </c>
      <c r="H83" s="1" t="s">
        <v>8</v>
      </c>
      <c r="J83" s="20" t="str">
        <f t="shared" ref="J83:AO83" si="27">IF(ISERROR(J81/J82),"",J81/J82)</f>
        <v/>
      </c>
      <c r="K83" s="20" t="str">
        <f t="shared" si="27"/>
        <v/>
      </c>
      <c r="L83" s="20" t="str">
        <f t="shared" si="27"/>
        <v/>
      </c>
      <c r="M83" s="20" t="str">
        <f t="shared" si="27"/>
        <v/>
      </c>
      <c r="N83" s="20" t="str">
        <f t="shared" si="27"/>
        <v/>
      </c>
      <c r="O83" s="20" t="str">
        <f t="shared" si="27"/>
        <v/>
      </c>
      <c r="P83" s="20" t="str">
        <f t="shared" si="27"/>
        <v/>
      </c>
      <c r="Q83" s="20" t="str">
        <f t="shared" si="27"/>
        <v/>
      </c>
      <c r="R83" s="20" t="str">
        <f t="shared" si="27"/>
        <v/>
      </c>
      <c r="S83" s="20" t="str">
        <f t="shared" si="27"/>
        <v/>
      </c>
      <c r="T83" s="20" t="str">
        <f t="shared" si="27"/>
        <v/>
      </c>
      <c r="U83" s="20" t="str">
        <f t="shared" si="27"/>
        <v/>
      </c>
      <c r="V83" s="20" t="str">
        <f t="shared" si="27"/>
        <v/>
      </c>
      <c r="W83" s="20" t="str">
        <f t="shared" si="27"/>
        <v/>
      </c>
      <c r="X83" s="20" t="str">
        <f t="shared" si="27"/>
        <v/>
      </c>
      <c r="Y83" s="20" t="str">
        <f t="shared" si="27"/>
        <v/>
      </c>
      <c r="Z83" s="20" t="str">
        <f t="shared" si="27"/>
        <v/>
      </c>
      <c r="AA83" s="20" t="str">
        <f t="shared" si="27"/>
        <v/>
      </c>
      <c r="AB83" s="20" t="str">
        <f t="shared" si="27"/>
        <v/>
      </c>
      <c r="AC83" s="20" t="str">
        <f t="shared" si="27"/>
        <v/>
      </c>
      <c r="AD83" s="20" t="str">
        <f t="shared" si="27"/>
        <v/>
      </c>
      <c r="AE83" s="20" t="str">
        <f t="shared" si="27"/>
        <v/>
      </c>
      <c r="AF83" s="20" t="str">
        <f t="shared" si="27"/>
        <v/>
      </c>
      <c r="AG83" s="20" t="str">
        <f t="shared" si="27"/>
        <v/>
      </c>
      <c r="AH83" s="20" t="str">
        <f t="shared" si="27"/>
        <v/>
      </c>
      <c r="AI83" s="20" t="str">
        <f t="shared" si="27"/>
        <v/>
      </c>
      <c r="AJ83" s="20" t="str">
        <f t="shared" si="27"/>
        <v/>
      </c>
      <c r="AK83" s="20" t="str">
        <f t="shared" si="27"/>
        <v/>
      </c>
      <c r="AL83" s="20" t="str">
        <f t="shared" si="27"/>
        <v/>
      </c>
      <c r="AM83" s="20" t="str">
        <f t="shared" si="27"/>
        <v/>
      </c>
      <c r="AN83" s="20" t="str">
        <f t="shared" si="27"/>
        <v/>
      </c>
      <c r="AO83" s="20" t="str">
        <f t="shared" si="27"/>
        <v/>
      </c>
      <c r="AP83" s="20" t="str">
        <f t="shared" ref="AP83:BF83" si="28">IF(ISERROR(AP81/AP82),"",AP81/AP82)</f>
        <v/>
      </c>
      <c r="AQ83" s="20" t="str">
        <f t="shared" si="28"/>
        <v/>
      </c>
      <c r="AR83" s="20" t="str">
        <f t="shared" si="28"/>
        <v/>
      </c>
      <c r="AS83" s="20" t="str">
        <f t="shared" si="28"/>
        <v/>
      </c>
      <c r="AT83" s="20" t="str">
        <f t="shared" si="28"/>
        <v/>
      </c>
      <c r="AU83" s="20" t="str">
        <f t="shared" si="28"/>
        <v/>
      </c>
      <c r="AV83" s="20" t="str">
        <f t="shared" si="28"/>
        <v/>
      </c>
      <c r="AW83" s="20" t="str">
        <f t="shared" si="28"/>
        <v/>
      </c>
      <c r="AX83" s="20" t="str">
        <f t="shared" si="28"/>
        <v/>
      </c>
      <c r="AY83" s="20" t="str">
        <f t="shared" si="28"/>
        <v/>
      </c>
      <c r="AZ83" s="20" t="str">
        <f t="shared" si="28"/>
        <v/>
      </c>
      <c r="BA83" s="20" t="str">
        <f t="shared" si="28"/>
        <v/>
      </c>
      <c r="BB83" s="20" t="str">
        <f t="shared" si="28"/>
        <v/>
      </c>
      <c r="BC83" s="20" t="str">
        <f t="shared" si="28"/>
        <v/>
      </c>
      <c r="BD83" s="20" t="str">
        <f t="shared" si="28"/>
        <v/>
      </c>
      <c r="BE83" s="20" t="str">
        <f t="shared" si="28"/>
        <v/>
      </c>
      <c r="BF83" s="20" t="str">
        <f t="shared" si="28"/>
        <v/>
      </c>
    </row>
    <row r="84" spans="1:60" x14ac:dyDescent="0.25">
      <c r="A84" s="10" t="s">
        <v>125</v>
      </c>
      <c r="E84" s="28">
        <f>100*(E83*E82)/((E83*E82)+(SUM((E$17*E$19),(E$37*E$38),(E$42*E$43),(E$47*E$48),(E$52*E$53),(E$57*E$58),(E$62*E$63),(E$67*E$68),(E$72*E$73),(E$77*E$78))))</f>
        <v>0</v>
      </c>
    </row>
    <row r="85" spans="1:60" s="5" customFormat="1" ht="4.5" customHeight="1" x14ac:dyDescent="0.25">
      <c r="E85" s="6"/>
    </row>
    <row r="86" spans="1:60" ht="18.75" x14ac:dyDescent="0.3">
      <c r="A86" s="74" t="s">
        <v>161</v>
      </c>
      <c r="B86" s="74"/>
      <c r="C86" s="74"/>
      <c r="D86" s="74"/>
      <c r="E86" s="74"/>
    </row>
    <row r="87" spans="1:60" s="5" customFormat="1" ht="4.5" customHeight="1" x14ac:dyDescent="0.25">
      <c r="E87" s="6"/>
    </row>
    <row r="88" spans="1:60" ht="15.75" x14ac:dyDescent="0.25">
      <c r="A88" s="2" t="s">
        <v>7</v>
      </c>
    </row>
    <row r="90" spans="1:60" s="5" customFormat="1" x14ac:dyDescent="0.25">
      <c r="A90" s="8" t="s">
        <v>12</v>
      </c>
      <c r="C90"/>
      <c r="E90" s="4"/>
      <c r="G90"/>
      <c r="H90"/>
      <c r="J90"/>
      <c r="K90"/>
      <c r="L90"/>
      <c r="M90"/>
      <c r="N90"/>
      <c r="O90"/>
      <c r="P90"/>
      <c r="Q90"/>
      <c r="R90"/>
      <c r="S90"/>
      <c r="T90"/>
      <c r="U90"/>
      <c r="V90"/>
      <c r="W90"/>
      <c r="X90"/>
      <c r="Y90"/>
      <c r="Z90"/>
      <c r="AA90"/>
      <c r="AB90"/>
      <c r="AC90"/>
      <c r="AD90"/>
      <c r="AE90"/>
      <c r="AF90"/>
      <c r="AG90"/>
      <c r="AH90"/>
      <c r="AI90"/>
      <c r="AJ90"/>
      <c r="AK90"/>
      <c r="AL90"/>
      <c r="AM90"/>
      <c r="AN90"/>
      <c r="AO90"/>
      <c r="AP90"/>
      <c r="AQ90"/>
      <c r="AR90"/>
      <c r="AS90"/>
      <c r="AT90"/>
      <c r="AU90"/>
      <c r="AV90"/>
      <c r="AW90"/>
      <c r="AX90"/>
      <c r="AY90"/>
      <c r="AZ90"/>
      <c r="BA90"/>
      <c r="BB90"/>
      <c r="BC90"/>
      <c r="BD90"/>
      <c r="BE90"/>
      <c r="BF90"/>
      <c r="BG90"/>
      <c r="BH90"/>
    </row>
  </sheetData>
  <protectedRanges>
    <protectedRange sqref="J22 L22:BF22" name="InegralsTargetAnalyte"/>
    <protectedRange sqref="L16:BF18" name="IntegralsChemicalshiftsProtons"/>
    <protectedRange sqref="G16:G18" name="TargetAnalytePurestIntegral"/>
    <protectedRange sqref="E16:E17" name="TargetAnalyteInfo"/>
    <protectedRange sqref="J26:BF27" name="Assignments"/>
    <protectedRange sqref="E36:E37" name="Impurity1info"/>
    <protectedRange sqref="E41:E42" name="Impurity2info"/>
    <protectedRange sqref="E46:E47" name="Impurity3info"/>
    <protectedRange sqref="E51:E52" name="Impurity4info"/>
    <protectedRange sqref="E56:E57" name="Impurity5info"/>
    <protectedRange sqref="E61:E62" name="Impurity6info"/>
    <protectedRange sqref="E66:E67" name="Impurity7info"/>
    <protectedRange sqref="E71:E72" name="Impurity8info"/>
    <protectedRange sqref="E76:E77" name="Impurity9info"/>
    <protectedRange sqref="E81:E82" name="Impurity10info"/>
    <protectedRange sqref="K36:BF37" name="IntegralsImpurity1"/>
    <protectedRange sqref="J41:BF42" name="IntegralsImpurity2"/>
    <protectedRange sqref="J46:BF47" name="IntegralsImpurity3"/>
    <protectedRange sqref="J51:BF52" name="IntegralsImpurity4"/>
    <protectedRange sqref="J56:BF57" name="IntegralsImpurity5"/>
    <protectedRange sqref="J61:BF62" name="IntegralsImpurity6"/>
    <protectedRange sqref="J66:BF67" name="IntegralsImpurity7"/>
    <protectedRange sqref="J71:BF72" name="IntegralsImpurity8"/>
    <protectedRange sqref="J76:BF77" name="IntegralsImpurity9"/>
    <protectedRange sqref="J81:BF82" name="IntegralsImpurity10"/>
    <protectedRange sqref="J16:K18" name="IntegralsChemicalshiftsProtons_1"/>
    <protectedRange sqref="K22" name="InegralsTargetAnalyte_1"/>
    <protectedRange sqref="J36:J37" name="IntegralsImpurity1_1"/>
  </protectedRanges>
  <mergeCells count="38">
    <mergeCell ref="A86:E86"/>
    <mergeCell ref="X10:Y10"/>
    <mergeCell ref="Z9:AA9"/>
    <mergeCell ref="Z10:AA10"/>
    <mergeCell ref="AB9:AC9"/>
    <mergeCell ref="AB10:AC10"/>
    <mergeCell ref="J10:K10"/>
    <mergeCell ref="J9:K9"/>
    <mergeCell ref="L9:M9"/>
    <mergeCell ref="L10:M10"/>
    <mergeCell ref="N10:O10"/>
    <mergeCell ref="N9:O9"/>
    <mergeCell ref="P9:Q9"/>
    <mergeCell ref="P10:Q10"/>
    <mergeCell ref="R9:S9"/>
    <mergeCell ref="R10:S10"/>
    <mergeCell ref="T9:U9"/>
    <mergeCell ref="T10:U10"/>
    <mergeCell ref="V9:W9"/>
    <mergeCell ref="V10:W10"/>
    <mergeCell ref="X9:Y9"/>
    <mergeCell ref="J14:BF14"/>
    <mergeCell ref="J30:BF30"/>
    <mergeCell ref="G34:H34"/>
    <mergeCell ref="J19:BF19"/>
    <mergeCell ref="J23:BF23"/>
    <mergeCell ref="J29:BF29"/>
    <mergeCell ref="A29:D29"/>
    <mergeCell ref="A1:C1"/>
    <mergeCell ref="E1:E2"/>
    <mergeCell ref="A2:C2"/>
    <mergeCell ref="A3:C3"/>
    <mergeCell ref="A14:E14"/>
    <mergeCell ref="A21:E21"/>
    <mergeCell ref="A25:E25"/>
    <mergeCell ref="A12:E12"/>
    <mergeCell ref="C6:C7"/>
    <mergeCell ref="A9:A10"/>
  </mergeCells>
  <printOptions horizontalCentered="1"/>
  <pageMargins left="0.45" right="0.45" top="0.5" bottom="0.5" header="0.3" footer="0.3"/>
  <pageSetup scale="43" orientation="landscape" r:id="rId1"/>
  <headerFooter>
    <oddHeader>&amp;L&amp;12qHNMR Workbook&amp;C&amp;12Normalization (100%) Method&amp;R&amp;12gfp@uic.edu</oddHeader>
    <oddFooter>&amp;L&amp;12&amp;F&amp;R&amp;12Page &amp;P of &amp;N</oddFooter>
  </headerFooter>
  <colBreaks count="1" manualBreakCount="1">
    <brk id="29" max="86"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BH90"/>
  <sheetViews>
    <sheetView view="pageBreakPreview" zoomScale="75" zoomScaleNormal="75" zoomScaleSheetLayoutView="75" workbookViewId="0">
      <selection activeCell="G2" sqref="G2"/>
    </sheetView>
  </sheetViews>
  <sheetFormatPr defaultRowHeight="15" x14ac:dyDescent="0.25"/>
  <cols>
    <col min="1" max="1" width="53.140625" customWidth="1"/>
    <col min="2" max="2" width="0.7109375" style="5" customWidth="1"/>
    <col min="3" max="3" width="16.5703125" customWidth="1"/>
    <col min="4" max="4" width="0.7109375" style="5" customWidth="1"/>
    <col min="5" max="5" width="37.42578125" style="60" customWidth="1"/>
    <col min="6" max="6" width="0.7109375" style="5" customWidth="1"/>
    <col min="7" max="7" width="15.140625" customWidth="1"/>
    <col min="8" max="8" width="8.28515625" customWidth="1"/>
    <col min="9" max="9" width="0.7109375" style="5" customWidth="1"/>
    <col min="10" max="58" width="7.7109375" customWidth="1"/>
  </cols>
  <sheetData>
    <row r="1" spans="1:58" ht="21" x14ac:dyDescent="0.35">
      <c r="A1" s="75" t="s">
        <v>162</v>
      </c>
      <c r="B1" s="75"/>
      <c r="C1" s="75"/>
      <c r="E1" s="76"/>
      <c r="G1" s="9" t="s">
        <v>176</v>
      </c>
      <c r="H1" s="9"/>
    </row>
    <row r="2" spans="1:58" ht="26.25" x14ac:dyDescent="0.4">
      <c r="A2" s="77" t="s">
        <v>10</v>
      </c>
      <c r="B2" s="77"/>
      <c r="C2" s="77"/>
      <c r="E2" s="76"/>
      <c r="G2" t="s">
        <v>177</v>
      </c>
    </row>
    <row r="3" spans="1:58" ht="18.75" x14ac:dyDescent="0.3">
      <c r="A3" s="78" t="s">
        <v>172</v>
      </c>
      <c r="B3" s="78"/>
      <c r="C3" s="78"/>
      <c r="E3" s="12"/>
    </row>
    <row r="4" spans="1:58" s="5" customFormat="1" ht="4.5" customHeight="1" x14ac:dyDescent="0.25">
      <c r="E4" s="6"/>
    </row>
    <row r="5" spans="1:58" ht="46.5" customHeight="1" x14ac:dyDescent="0.25">
      <c r="A5" s="52" t="s">
        <v>160</v>
      </c>
      <c r="C5" s="61" t="s">
        <v>151</v>
      </c>
      <c r="E5" s="50" t="s">
        <v>152</v>
      </c>
    </row>
    <row r="6" spans="1:58" ht="15.75" x14ac:dyDescent="0.25">
      <c r="C6" s="79" t="s">
        <v>13</v>
      </c>
      <c r="E6" s="51" t="s">
        <v>153</v>
      </c>
    </row>
    <row r="7" spans="1:58" ht="15.75" customHeight="1" x14ac:dyDescent="0.25">
      <c r="C7" s="79"/>
      <c r="E7" s="11" t="s">
        <v>133</v>
      </c>
    </row>
    <row r="8" spans="1:58" s="5" customFormat="1" ht="4.5" customHeight="1" thickBot="1" x14ac:dyDescent="0.3">
      <c r="E8" s="6"/>
    </row>
    <row r="9" spans="1:58" ht="45.75" customHeight="1" x14ac:dyDescent="0.25">
      <c r="A9" s="80"/>
      <c r="C9" s="61" t="s">
        <v>14</v>
      </c>
      <c r="E9" s="53" t="str">
        <f>"The Purity of the "&amp;E16&amp;" sample is "&amp;TEXT(E23, "0.00")&amp;"%"</f>
        <v>The Purity of the Quercetin sample is 87.71%</v>
      </c>
      <c r="F9" s="54"/>
      <c r="G9" s="55"/>
      <c r="H9" s="55"/>
      <c r="I9" s="54"/>
      <c r="J9" s="85" t="str">
        <f>IF(E36=0,"",E36)</f>
        <v>Kaempferol</v>
      </c>
      <c r="K9" s="85"/>
      <c r="L9" s="85" t="str">
        <f>IF(E41=0,"",E41)</f>
        <v>Impurity 2</v>
      </c>
      <c r="M9" s="85"/>
      <c r="N9" s="85" t="str">
        <f>IF(E46=0,"",E46)</f>
        <v>Impurity 3</v>
      </c>
      <c r="O9" s="85"/>
      <c r="P9" s="85" t="str">
        <f>IF(E51=0,"",E51)</f>
        <v>Impurity 4</v>
      </c>
      <c r="Q9" s="85"/>
      <c r="R9" s="85" t="str">
        <f>IF(E56=0,"",E56)</f>
        <v>Impurity 5</v>
      </c>
      <c r="S9" s="85"/>
      <c r="T9" s="85" t="str">
        <f>IF(E61=0,"",E61)</f>
        <v>Impurity 6</v>
      </c>
      <c r="U9" s="85"/>
      <c r="V9" s="85" t="str">
        <f>IF(E66=0,"",E66)</f>
        <v>Impurity 7</v>
      </c>
      <c r="W9" s="85"/>
      <c r="X9" s="85" t="str">
        <f>IF(E71=0,"",E71)</f>
        <v>Impurity 8</v>
      </c>
      <c r="Y9" s="85"/>
      <c r="Z9" s="85" t="str">
        <f>IF(E76=0,"",E76)</f>
        <v>Impurity 9</v>
      </c>
      <c r="AA9" s="85"/>
      <c r="AB9" s="85" t="str">
        <f>IF(E81=0,"",E81)</f>
        <v>Impurity 10</v>
      </c>
      <c r="AC9" s="87"/>
    </row>
    <row r="10" spans="1:58" ht="28.5" customHeight="1" thickBot="1" x14ac:dyDescent="0.3">
      <c r="A10" s="80"/>
      <c r="C10" s="61" t="s">
        <v>127</v>
      </c>
      <c r="E10" s="56" t="s">
        <v>126</v>
      </c>
      <c r="F10" s="57"/>
      <c r="G10" s="58"/>
      <c r="H10" s="58"/>
      <c r="I10" s="57"/>
      <c r="J10" s="86">
        <f>IF(E39=0,"",E39)</f>
        <v>12.286180545791002</v>
      </c>
      <c r="K10" s="86"/>
      <c r="L10" s="86" t="str">
        <f>IF(E44=0,"",E44)</f>
        <v/>
      </c>
      <c r="M10" s="86"/>
      <c r="N10" s="86" t="str">
        <f>IF(E49=0,"",E49)</f>
        <v/>
      </c>
      <c r="O10" s="86"/>
      <c r="P10" s="86" t="str">
        <f>IF(E54=0,"",E54)</f>
        <v/>
      </c>
      <c r="Q10" s="86"/>
      <c r="R10" s="86" t="str">
        <f>IF(E59=0,"",E59)</f>
        <v/>
      </c>
      <c r="S10" s="86"/>
      <c r="T10" s="86" t="str">
        <f>IF(E64=0,"",E64)</f>
        <v/>
      </c>
      <c r="U10" s="86"/>
      <c r="V10" s="86" t="str">
        <f>IF(E69=0,"",E69)</f>
        <v/>
      </c>
      <c r="W10" s="86"/>
      <c r="X10" s="86" t="str">
        <f>IF(E74=0,"",E74)</f>
        <v/>
      </c>
      <c r="Y10" s="86"/>
      <c r="Z10" s="86" t="str">
        <f>IF(E79=0,"",E79)</f>
        <v/>
      </c>
      <c r="AA10" s="86"/>
      <c r="AB10" s="86" t="str">
        <f>IF(E82=0,"",E84)</f>
        <v/>
      </c>
      <c r="AC10" s="88"/>
    </row>
    <row r="11" spans="1:58" s="5" customFormat="1" ht="4.5" customHeight="1" x14ac:dyDescent="0.25">
      <c r="E11" s="6"/>
    </row>
    <row r="12" spans="1:58" ht="18.75" x14ac:dyDescent="0.3">
      <c r="A12" s="74" t="s">
        <v>155</v>
      </c>
      <c r="B12" s="74"/>
      <c r="C12" s="74"/>
      <c r="D12" s="74"/>
      <c r="E12" s="74"/>
      <c r="G12" s="33"/>
      <c r="H12" s="33"/>
      <c r="J12" s="62"/>
      <c r="L12" s="62"/>
      <c r="M12" s="62"/>
      <c r="N12" s="62"/>
      <c r="O12" s="62"/>
      <c r="P12" s="62"/>
      <c r="Q12" s="62"/>
      <c r="R12" s="62"/>
    </row>
    <row r="13" spans="1:58" s="5" customFormat="1" ht="4.5" customHeight="1" x14ac:dyDescent="0.25">
      <c r="E13" s="6"/>
    </row>
    <row r="14" spans="1:58" ht="19.5" x14ac:dyDescent="0.35">
      <c r="A14" s="74" t="s">
        <v>156</v>
      </c>
      <c r="B14" s="74"/>
      <c r="C14" s="74"/>
      <c r="D14" s="74"/>
      <c r="E14" s="74"/>
      <c r="G14" s="24" t="s">
        <v>66</v>
      </c>
      <c r="H14" s="34"/>
      <c r="J14" s="81" t="s">
        <v>68</v>
      </c>
      <c r="K14" s="81"/>
      <c r="L14" s="81"/>
      <c r="M14" s="81"/>
      <c r="N14" s="81"/>
      <c r="O14" s="81"/>
      <c r="P14" s="81"/>
      <c r="Q14" s="81"/>
      <c r="R14" s="81"/>
      <c r="S14" s="81"/>
      <c r="T14" s="81"/>
      <c r="U14" s="81"/>
      <c r="V14" s="81"/>
      <c r="W14" s="81"/>
      <c r="X14" s="81"/>
      <c r="Y14" s="81"/>
      <c r="Z14" s="81"/>
      <c r="AA14" s="81"/>
      <c r="AB14" s="81"/>
      <c r="AC14" s="81"/>
      <c r="AD14" s="81"/>
      <c r="AE14" s="81"/>
      <c r="AF14" s="81"/>
      <c r="AG14" s="81"/>
      <c r="AH14" s="81"/>
      <c r="AI14" s="81"/>
      <c r="AJ14" s="81"/>
      <c r="AK14" s="81"/>
      <c r="AL14" s="81"/>
      <c r="AM14" s="81"/>
      <c r="AN14" s="81"/>
      <c r="AO14" s="81"/>
      <c r="AP14" s="81"/>
      <c r="AQ14" s="81"/>
      <c r="AR14" s="81"/>
      <c r="AS14" s="81"/>
      <c r="AT14" s="81"/>
      <c r="AU14" s="81"/>
      <c r="AV14" s="81"/>
      <c r="AW14" s="81"/>
      <c r="AX14" s="81"/>
      <c r="AY14" s="81"/>
      <c r="AZ14" s="81"/>
      <c r="BA14" s="81"/>
      <c r="BB14" s="81"/>
      <c r="BC14" s="81"/>
      <c r="BD14" s="81"/>
      <c r="BE14" s="81"/>
      <c r="BF14" s="81"/>
    </row>
    <row r="15" spans="1:58" ht="18" x14ac:dyDescent="0.35">
      <c r="A15" s="21" t="s">
        <v>64</v>
      </c>
      <c r="C15" s="2" t="s">
        <v>9</v>
      </c>
      <c r="E15" s="62" t="s">
        <v>2</v>
      </c>
      <c r="G15" s="23" t="s">
        <v>132</v>
      </c>
      <c r="H15" s="12"/>
      <c r="J15" s="22" t="s">
        <v>15</v>
      </c>
      <c r="K15" s="22" t="s">
        <v>16</v>
      </c>
      <c r="L15" s="22" t="s">
        <v>17</v>
      </c>
      <c r="M15" s="22" t="s">
        <v>18</v>
      </c>
      <c r="N15" s="22" t="s">
        <v>19</v>
      </c>
      <c r="O15" s="22" t="s">
        <v>20</v>
      </c>
      <c r="P15" s="22" t="s">
        <v>21</v>
      </c>
      <c r="Q15" s="22" t="s">
        <v>22</v>
      </c>
      <c r="R15" s="22" t="s">
        <v>23</v>
      </c>
      <c r="S15" s="22" t="s">
        <v>24</v>
      </c>
      <c r="T15" s="22" t="s">
        <v>25</v>
      </c>
      <c r="U15" s="22" t="s">
        <v>26</v>
      </c>
      <c r="V15" s="22" t="s">
        <v>27</v>
      </c>
      <c r="W15" s="22" t="s">
        <v>28</v>
      </c>
      <c r="X15" s="22" t="s">
        <v>29</v>
      </c>
      <c r="Y15" s="22" t="s">
        <v>30</v>
      </c>
      <c r="Z15" s="22" t="s">
        <v>31</v>
      </c>
      <c r="AA15" s="22" t="s">
        <v>32</v>
      </c>
      <c r="AB15" s="22" t="s">
        <v>33</v>
      </c>
      <c r="AC15" s="22" t="s">
        <v>34</v>
      </c>
      <c r="AD15" s="22" t="s">
        <v>35</v>
      </c>
      <c r="AE15" s="22" t="s">
        <v>36</v>
      </c>
      <c r="AF15" s="22" t="s">
        <v>37</v>
      </c>
      <c r="AG15" s="22" t="s">
        <v>38</v>
      </c>
      <c r="AH15" s="22" t="s">
        <v>39</v>
      </c>
      <c r="AI15" s="22" t="s">
        <v>40</v>
      </c>
      <c r="AJ15" s="22" t="s">
        <v>41</v>
      </c>
      <c r="AK15" s="22" t="s">
        <v>42</v>
      </c>
      <c r="AL15" s="22" t="s">
        <v>43</v>
      </c>
      <c r="AM15" s="22" t="s">
        <v>44</v>
      </c>
      <c r="AN15" s="22" t="s">
        <v>45</v>
      </c>
      <c r="AO15" s="22" t="s">
        <v>46</v>
      </c>
      <c r="AP15" s="22" t="s">
        <v>47</v>
      </c>
      <c r="AQ15" s="22" t="s">
        <v>48</v>
      </c>
      <c r="AR15" s="22" t="s">
        <v>49</v>
      </c>
      <c r="AS15" s="22" t="s">
        <v>50</v>
      </c>
      <c r="AT15" s="22" t="s">
        <v>51</v>
      </c>
      <c r="AU15" s="22" t="s">
        <v>52</v>
      </c>
      <c r="AV15" s="22" t="s">
        <v>53</v>
      </c>
      <c r="AW15" s="22" t="s">
        <v>54</v>
      </c>
      <c r="AX15" s="22" t="s">
        <v>55</v>
      </c>
      <c r="AY15" s="22" t="s">
        <v>56</v>
      </c>
      <c r="AZ15" s="22" t="s">
        <v>57</v>
      </c>
      <c r="BA15" s="22" t="s">
        <v>58</v>
      </c>
      <c r="BB15" s="22" t="s">
        <v>59</v>
      </c>
      <c r="BC15" s="22" t="s">
        <v>60</v>
      </c>
      <c r="BD15" s="22" t="s">
        <v>61</v>
      </c>
      <c r="BE15" s="22" t="s">
        <v>62</v>
      </c>
      <c r="BF15" s="22" t="s">
        <v>63</v>
      </c>
    </row>
    <row r="16" spans="1:58" ht="15.75" x14ac:dyDescent="0.25">
      <c r="A16" s="18" t="s">
        <v>129</v>
      </c>
      <c r="B16" s="7"/>
      <c r="C16" s="44" t="s">
        <v>1</v>
      </c>
      <c r="D16" s="7"/>
      <c r="E16" s="70" t="s">
        <v>65</v>
      </c>
      <c r="G16" s="64">
        <v>7.54</v>
      </c>
      <c r="H16" s="32" t="s">
        <v>130</v>
      </c>
      <c r="J16" s="64">
        <v>8.0399999999999991</v>
      </c>
      <c r="K16" s="64">
        <v>7.68</v>
      </c>
      <c r="L16" s="36"/>
      <c r="M16" s="36"/>
      <c r="N16" s="36"/>
      <c r="O16" s="36"/>
      <c r="P16" s="36"/>
      <c r="Q16" s="36"/>
      <c r="R16" s="36"/>
      <c r="S16" s="36"/>
      <c r="T16" s="36"/>
      <c r="U16" s="36"/>
      <c r="V16" s="36"/>
      <c r="W16" s="36"/>
      <c r="X16" s="36"/>
      <c r="Y16" s="36"/>
      <c r="Z16" s="36"/>
      <c r="AA16" s="36"/>
      <c r="AB16" s="36"/>
      <c r="AC16" s="36"/>
      <c r="AD16" s="36"/>
      <c r="AE16" s="36"/>
      <c r="AF16" s="36"/>
      <c r="AG16" s="36"/>
      <c r="AH16" s="36"/>
      <c r="AI16" s="36"/>
      <c r="AJ16" s="36"/>
      <c r="AK16" s="36"/>
      <c r="AL16" s="36"/>
      <c r="AM16" s="36"/>
      <c r="AN16" s="36"/>
      <c r="AO16" s="36"/>
      <c r="AP16" s="36"/>
      <c r="AQ16" s="36"/>
      <c r="AR16" s="36"/>
      <c r="AS16" s="36"/>
      <c r="AT16" s="36"/>
      <c r="AU16" s="36"/>
      <c r="AV16" s="36"/>
      <c r="AW16" s="36"/>
      <c r="AX16" s="36"/>
      <c r="AY16" s="36"/>
      <c r="AZ16" s="36"/>
      <c r="BA16" s="36"/>
      <c r="BB16" s="36"/>
      <c r="BC16" s="36"/>
      <c r="BD16" s="36"/>
      <c r="BE16" s="36"/>
      <c r="BF16" s="36"/>
    </row>
    <row r="17" spans="1:58" ht="18" x14ac:dyDescent="0.35">
      <c r="A17" s="1" t="s">
        <v>0</v>
      </c>
      <c r="C17" s="45" t="s">
        <v>150</v>
      </c>
      <c r="E17" s="71">
        <v>302.24</v>
      </c>
      <c r="G17" s="63">
        <v>100</v>
      </c>
      <c r="H17" s="31" t="s">
        <v>131</v>
      </c>
      <c r="J17" s="63">
        <v>29.63</v>
      </c>
      <c r="K17" s="63">
        <v>100.33</v>
      </c>
      <c r="L17" s="19"/>
      <c r="M17" s="19"/>
      <c r="N17" s="19"/>
      <c r="O17" s="19"/>
      <c r="P17" s="19"/>
      <c r="Q17" s="19"/>
      <c r="R17" s="19"/>
      <c r="S17" s="19"/>
      <c r="T17" s="19"/>
      <c r="U17" s="19"/>
      <c r="V17" s="19"/>
      <c r="W17" s="19"/>
      <c r="X17" s="19"/>
      <c r="Y17" s="19"/>
      <c r="Z17" s="19"/>
      <c r="AA17" s="19"/>
      <c r="AB17" s="19"/>
      <c r="AC17" s="19"/>
      <c r="AD17" s="19"/>
      <c r="AE17" s="19"/>
      <c r="AF17" s="19"/>
      <c r="AG17" s="19"/>
      <c r="AH17" s="19"/>
      <c r="AI17" s="19"/>
      <c r="AJ17" s="19"/>
      <c r="AK17" s="19"/>
      <c r="AL17" s="19"/>
      <c r="AM17" s="19"/>
      <c r="AN17" s="19"/>
      <c r="AO17" s="19"/>
      <c r="AP17" s="19"/>
      <c r="AQ17" s="19"/>
      <c r="AR17" s="19"/>
      <c r="AS17" s="19"/>
      <c r="AT17" s="19"/>
      <c r="AU17" s="19"/>
      <c r="AV17" s="19"/>
      <c r="AW17" s="19"/>
      <c r="AX17" s="19"/>
      <c r="AY17" s="19"/>
      <c r="AZ17" s="19"/>
      <c r="BA17" s="19"/>
      <c r="BB17" s="19"/>
      <c r="BC17" s="19"/>
      <c r="BD17" s="19"/>
      <c r="BE17" s="19"/>
      <c r="BF17" s="19"/>
    </row>
    <row r="18" spans="1:58" ht="18" x14ac:dyDescent="0.35">
      <c r="A18" s="1" t="s">
        <v>67</v>
      </c>
      <c r="C18" t="s">
        <v>4</v>
      </c>
      <c r="E18" s="35">
        <f>SUM(G18:BF18)</f>
        <v>4</v>
      </c>
      <c r="G18" s="65">
        <v>1</v>
      </c>
      <c r="H18" s="31" t="s">
        <v>4</v>
      </c>
      <c r="J18" s="65">
        <v>2</v>
      </c>
      <c r="K18" s="65">
        <v>1</v>
      </c>
      <c r="L18" s="14"/>
      <c r="M18" s="14"/>
      <c r="N18" s="14"/>
      <c r="O18" s="14"/>
      <c r="P18" s="14"/>
      <c r="Q18" s="14"/>
      <c r="R18" s="14"/>
      <c r="S18" s="14"/>
      <c r="T18" s="14"/>
      <c r="U18" s="14"/>
      <c r="V18" s="14"/>
      <c r="W18" s="14"/>
      <c r="X18" s="14"/>
      <c r="Y18" s="14"/>
      <c r="Z18" s="14"/>
      <c r="AA18" s="14"/>
      <c r="AB18" s="14"/>
      <c r="AC18" s="14"/>
      <c r="AD18" s="14"/>
      <c r="AE18" s="14"/>
      <c r="AF18" s="14"/>
      <c r="AG18" s="14"/>
      <c r="AH18" s="14"/>
      <c r="AI18" s="14"/>
      <c r="AJ18" s="14"/>
      <c r="AK18" s="14"/>
      <c r="AL18" s="14"/>
      <c r="AM18" s="14"/>
      <c r="AN18" s="14"/>
      <c r="AO18" s="14"/>
      <c r="AP18" s="14"/>
      <c r="AQ18" s="14"/>
      <c r="AR18" s="14"/>
      <c r="AS18" s="14"/>
      <c r="AT18" s="14"/>
      <c r="AU18" s="14"/>
      <c r="AV18" s="14"/>
      <c r="AW18" s="14"/>
      <c r="AX18" s="14"/>
      <c r="AY18" s="14"/>
      <c r="AZ18" s="14"/>
      <c r="BA18" s="14"/>
      <c r="BB18" s="14"/>
      <c r="BC18" s="14"/>
      <c r="BD18" s="14"/>
      <c r="BE18" s="14"/>
      <c r="BF18" s="14"/>
    </row>
    <row r="19" spans="1:58" ht="18" x14ac:dyDescent="0.35">
      <c r="A19" s="1" t="s">
        <v>128</v>
      </c>
      <c r="C19" t="s">
        <v>3</v>
      </c>
      <c r="E19" s="16">
        <f>IF(ISERROR(AVERAGE(E22,J22:BF22)),"",AVERAGE(E22,J22:BF22))</f>
        <v>100.16499999999999</v>
      </c>
      <c r="G19" s="33"/>
      <c r="H19" s="25"/>
      <c r="J19" s="84" t="s">
        <v>135</v>
      </c>
      <c r="K19" s="84"/>
      <c r="L19" s="84"/>
      <c r="M19" s="84"/>
      <c r="N19" s="84"/>
      <c r="O19" s="84"/>
      <c r="P19" s="84"/>
      <c r="Q19" s="84"/>
      <c r="R19" s="84"/>
      <c r="S19" s="84"/>
      <c r="T19" s="84"/>
      <c r="U19" s="84"/>
      <c r="V19" s="84"/>
      <c r="W19" s="84"/>
      <c r="X19" s="84"/>
      <c r="Y19" s="84"/>
      <c r="Z19" s="84"/>
      <c r="AA19" s="84"/>
      <c r="AB19" s="84"/>
      <c r="AC19" s="84"/>
      <c r="AD19" s="84"/>
      <c r="AE19" s="84"/>
      <c r="AF19" s="84"/>
      <c r="AG19" s="84"/>
      <c r="AH19" s="84"/>
      <c r="AI19" s="84"/>
      <c r="AJ19" s="84"/>
      <c r="AK19" s="84"/>
      <c r="AL19" s="84"/>
      <c r="AM19" s="84"/>
      <c r="AN19" s="84"/>
      <c r="AO19" s="84"/>
      <c r="AP19" s="84"/>
      <c r="AQ19" s="84"/>
      <c r="AR19" s="84"/>
      <c r="AS19" s="84"/>
      <c r="AT19" s="84"/>
      <c r="AU19" s="84"/>
      <c r="AV19" s="84"/>
      <c r="AW19" s="84"/>
      <c r="AX19" s="84"/>
      <c r="AY19" s="84"/>
      <c r="AZ19" s="84"/>
      <c r="BA19" s="84"/>
      <c r="BB19" s="84"/>
      <c r="BC19" s="84"/>
      <c r="BD19" s="84"/>
      <c r="BE19" s="84"/>
      <c r="BF19" s="84"/>
    </row>
    <row r="20" spans="1:58" s="5" customFormat="1" ht="4.5" customHeight="1" x14ac:dyDescent="0.25">
      <c r="E20" s="6"/>
    </row>
    <row r="21" spans="1:58" ht="18.75" x14ac:dyDescent="0.3">
      <c r="A21" s="74" t="s">
        <v>157</v>
      </c>
      <c r="B21" s="74"/>
      <c r="C21" s="74"/>
      <c r="D21" s="74"/>
      <c r="E21" s="74"/>
      <c r="J21" s="23" t="str">
        <f>J15</f>
        <v>Int# 2</v>
      </c>
      <c r="K21" s="23" t="str">
        <f t="shared" ref="K21:BF21" si="0">K15</f>
        <v>Int# 3</v>
      </c>
      <c r="L21" s="23" t="str">
        <f t="shared" si="0"/>
        <v>Int# 4</v>
      </c>
      <c r="M21" s="23" t="str">
        <f t="shared" si="0"/>
        <v>Int# 5</v>
      </c>
      <c r="N21" s="23" t="str">
        <f t="shared" si="0"/>
        <v>Int# 6</v>
      </c>
      <c r="O21" s="23" t="str">
        <f t="shared" si="0"/>
        <v>Int# 7</v>
      </c>
      <c r="P21" s="23" t="str">
        <f t="shared" si="0"/>
        <v>Int# 8</v>
      </c>
      <c r="Q21" s="23" t="str">
        <f t="shared" si="0"/>
        <v>Int# 9</v>
      </c>
      <c r="R21" s="23" t="str">
        <f t="shared" si="0"/>
        <v>Int# 10</v>
      </c>
      <c r="S21" s="23" t="str">
        <f t="shared" si="0"/>
        <v>Int# 11</v>
      </c>
      <c r="T21" s="23" t="str">
        <f t="shared" si="0"/>
        <v>Int# 12</v>
      </c>
      <c r="U21" s="23" t="str">
        <f t="shared" si="0"/>
        <v>Int# 13</v>
      </c>
      <c r="V21" s="23" t="str">
        <f t="shared" si="0"/>
        <v>Int# 14</v>
      </c>
      <c r="W21" s="23" t="str">
        <f t="shared" si="0"/>
        <v>Int# 15</v>
      </c>
      <c r="X21" s="23" t="str">
        <f t="shared" si="0"/>
        <v>Int# 16</v>
      </c>
      <c r="Y21" s="23" t="str">
        <f t="shared" si="0"/>
        <v>Int# 17</v>
      </c>
      <c r="Z21" s="23" t="str">
        <f t="shared" si="0"/>
        <v>Int# 18</v>
      </c>
      <c r="AA21" s="23" t="str">
        <f t="shared" si="0"/>
        <v>Int# 19</v>
      </c>
      <c r="AB21" s="23" t="str">
        <f t="shared" si="0"/>
        <v>Int# 20</v>
      </c>
      <c r="AC21" s="23" t="str">
        <f t="shared" si="0"/>
        <v>Int# 21</v>
      </c>
      <c r="AD21" s="23" t="str">
        <f t="shared" si="0"/>
        <v>Int# 22</v>
      </c>
      <c r="AE21" s="23" t="str">
        <f t="shared" si="0"/>
        <v>Int# 23</v>
      </c>
      <c r="AF21" s="23" t="str">
        <f t="shared" si="0"/>
        <v>Int# 24</v>
      </c>
      <c r="AG21" s="23" t="str">
        <f t="shared" si="0"/>
        <v>Int# 25</v>
      </c>
      <c r="AH21" s="23" t="str">
        <f t="shared" si="0"/>
        <v>Int# 26</v>
      </c>
      <c r="AI21" s="23" t="str">
        <f t="shared" si="0"/>
        <v>Int# 27</v>
      </c>
      <c r="AJ21" s="23" t="str">
        <f t="shared" si="0"/>
        <v>Int# 28</v>
      </c>
      <c r="AK21" s="23" t="str">
        <f t="shared" si="0"/>
        <v>Int# 29</v>
      </c>
      <c r="AL21" s="23" t="str">
        <f t="shared" si="0"/>
        <v>Int# 30</v>
      </c>
      <c r="AM21" s="23" t="str">
        <f t="shared" si="0"/>
        <v>Int# 31</v>
      </c>
      <c r="AN21" s="23" t="str">
        <f t="shared" si="0"/>
        <v>Int# 32</v>
      </c>
      <c r="AO21" s="23" t="str">
        <f t="shared" si="0"/>
        <v>Int# 33</v>
      </c>
      <c r="AP21" s="23" t="str">
        <f t="shared" si="0"/>
        <v>Int# 34</v>
      </c>
      <c r="AQ21" s="23" t="str">
        <f t="shared" si="0"/>
        <v>Int# 35</v>
      </c>
      <c r="AR21" s="23" t="str">
        <f t="shared" si="0"/>
        <v>Int# 36</v>
      </c>
      <c r="AS21" s="23" t="str">
        <f t="shared" si="0"/>
        <v>Int# 37</v>
      </c>
      <c r="AT21" s="23" t="str">
        <f t="shared" si="0"/>
        <v>Int# 38</v>
      </c>
      <c r="AU21" s="23" t="str">
        <f t="shared" si="0"/>
        <v>Int# 39</v>
      </c>
      <c r="AV21" s="23" t="str">
        <f t="shared" si="0"/>
        <v>Int# 40</v>
      </c>
      <c r="AW21" s="23" t="str">
        <f t="shared" si="0"/>
        <v>Int# 41</v>
      </c>
      <c r="AX21" s="23" t="str">
        <f t="shared" si="0"/>
        <v>Int# 42</v>
      </c>
      <c r="AY21" s="23" t="str">
        <f t="shared" si="0"/>
        <v>Int# 43</v>
      </c>
      <c r="AZ21" s="23" t="str">
        <f t="shared" si="0"/>
        <v>Int# 44</v>
      </c>
      <c r="BA21" s="23" t="str">
        <f t="shared" si="0"/>
        <v>Int# 45</v>
      </c>
      <c r="BB21" s="23" t="str">
        <f t="shared" si="0"/>
        <v>Int# 46</v>
      </c>
      <c r="BC21" s="23" t="str">
        <f t="shared" si="0"/>
        <v>Int# 47</v>
      </c>
      <c r="BD21" s="23" t="str">
        <f t="shared" si="0"/>
        <v>Int# 48</v>
      </c>
      <c r="BE21" s="23" t="str">
        <f t="shared" si="0"/>
        <v>Int# 49</v>
      </c>
      <c r="BF21" s="23" t="str">
        <f t="shared" si="0"/>
        <v>Int# 50</v>
      </c>
    </row>
    <row r="22" spans="1:58" ht="15.75" x14ac:dyDescent="0.25">
      <c r="A22" s="2" t="s">
        <v>174</v>
      </c>
      <c r="E22" s="16">
        <f>IF(ISERROR(G17/G18),"",G17/G18)</f>
        <v>100</v>
      </c>
      <c r="G22" s="63">
        <f>G17/G18</f>
        <v>100</v>
      </c>
      <c r="H22" s="19"/>
      <c r="J22" s="19"/>
      <c r="K22" s="63">
        <f>K17/K18</f>
        <v>100.33</v>
      </c>
      <c r="L22" s="19"/>
      <c r="M22" s="19"/>
      <c r="N22" s="19"/>
      <c r="O22" s="19"/>
      <c r="P22" s="19"/>
      <c r="Q22" s="19"/>
      <c r="R22" s="19"/>
      <c r="S22" s="19"/>
      <c r="T22" s="19"/>
      <c r="U22" s="19"/>
      <c r="V22" s="19"/>
      <c r="W22" s="19"/>
      <c r="X22" s="19"/>
      <c r="Y22" s="19"/>
      <c r="Z22" s="19"/>
      <c r="AA22" s="19"/>
      <c r="AB22" s="19"/>
      <c r="AC22" s="19"/>
      <c r="AD22" s="19"/>
      <c r="AE22" s="19"/>
      <c r="AF22" s="19"/>
      <c r="AG22" s="19"/>
      <c r="AH22" s="19"/>
      <c r="AI22" s="19"/>
      <c r="AJ22" s="19"/>
      <c r="AK22" s="19"/>
      <c r="AL22" s="19"/>
      <c r="AM22" s="19"/>
      <c r="AN22" s="19"/>
      <c r="AO22" s="19"/>
      <c r="AP22" s="19"/>
      <c r="AQ22" s="19"/>
      <c r="AR22" s="19"/>
      <c r="AS22" s="19"/>
      <c r="AT22" s="19"/>
      <c r="AU22" s="19"/>
      <c r="AV22" s="19"/>
      <c r="AW22" s="19"/>
      <c r="AX22" s="19"/>
      <c r="AY22" s="19"/>
      <c r="AZ22" s="19"/>
      <c r="BA22" s="19"/>
      <c r="BB22" s="19"/>
      <c r="BC22" s="19"/>
      <c r="BD22" s="19"/>
      <c r="BE22" s="19"/>
      <c r="BF22" s="19"/>
    </row>
    <row r="23" spans="1:58" x14ac:dyDescent="0.25">
      <c r="A23" s="1" t="s">
        <v>5</v>
      </c>
      <c r="C23" t="s">
        <v>6</v>
      </c>
      <c r="E23" s="16">
        <f>100*(E19*E17)/((E19*E17)+(SUM(PRODUCT(E$37*E$38),PRODUCT(E$42*E$43),PRODUCT(E$47*E$48),PRODUCT(E$52*E$53),PRODUCT(E$57*E$58),PRODUCT(E$62*E$63),PRODUCT(E$67*E$68),PRODUCT(E$72*E$73),PRODUCT(E$77*E$78),PRODUCT(E$82*E$83))))</f>
        <v>87.713819454208988</v>
      </c>
      <c r="J23" s="84" t="s">
        <v>135</v>
      </c>
      <c r="K23" s="84"/>
      <c r="L23" s="84"/>
      <c r="M23" s="84"/>
      <c r="N23" s="84"/>
      <c r="O23" s="84"/>
      <c r="P23" s="84"/>
      <c r="Q23" s="84"/>
      <c r="R23" s="84"/>
      <c r="S23" s="84"/>
      <c r="T23" s="84"/>
      <c r="U23" s="84"/>
      <c r="V23" s="84"/>
      <c r="W23" s="84"/>
      <c r="X23" s="84"/>
      <c r="Y23" s="84"/>
      <c r="Z23" s="84"/>
      <c r="AA23" s="84"/>
      <c r="AB23" s="84"/>
      <c r="AC23" s="84"/>
      <c r="AD23" s="84"/>
      <c r="AE23" s="84"/>
      <c r="AF23" s="84"/>
      <c r="AG23" s="84"/>
      <c r="AH23" s="84"/>
      <c r="AI23" s="84"/>
      <c r="AJ23" s="84"/>
      <c r="AK23" s="84"/>
      <c r="AL23" s="84"/>
      <c r="AM23" s="84"/>
      <c r="AN23" s="84"/>
      <c r="AO23" s="84"/>
      <c r="AP23" s="84"/>
      <c r="AQ23" s="84"/>
      <c r="AR23" s="84"/>
      <c r="AS23" s="84"/>
      <c r="AT23" s="84"/>
      <c r="AU23" s="84"/>
      <c r="AV23" s="84"/>
      <c r="AW23" s="84"/>
      <c r="AX23" s="84"/>
      <c r="AY23" s="84"/>
      <c r="AZ23" s="84"/>
      <c r="BA23" s="84"/>
      <c r="BB23" s="84"/>
      <c r="BC23" s="84"/>
      <c r="BD23" s="84"/>
      <c r="BE23" s="84"/>
      <c r="BF23" s="84"/>
    </row>
    <row r="24" spans="1:58" s="5" customFormat="1" ht="4.5" customHeight="1" x14ac:dyDescent="0.25">
      <c r="E24" s="6"/>
    </row>
    <row r="25" spans="1:58" ht="18.75" x14ac:dyDescent="0.3">
      <c r="A25" s="74" t="s">
        <v>158</v>
      </c>
      <c r="B25" s="74"/>
      <c r="C25" s="74"/>
      <c r="D25" s="74"/>
      <c r="E25" s="74"/>
      <c r="G25" s="34"/>
      <c r="H25" s="32" t="s">
        <v>130</v>
      </c>
      <c r="J25" s="37">
        <f t="shared" ref="J25:Q26" si="1">IF(J16=0,"",J16)</f>
        <v>8.0399999999999991</v>
      </c>
      <c r="K25" s="37">
        <f t="shared" si="1"/>
        <v>7.68</v>
      </c>
      <c r="L25" s="37" t="str">
        <f t="shared" si="1"/>
        <v/>
      </c>
      <c r="M25" s="37" t="str">
        <f t="shared" si="1"/>
        <v/>
      </c>
      <c r="N25" s="37" t="str">
        <f t="shared" si="1"/>
        <v/>
      </c>
      <c r="O25" s="37" t="str">
        <f t="shared" si="1"/>
        <v/>
      </c>
      <c r="P25" s="37" t="str">
        <f t="shared" si="1"/>
        <v/>
      </c>
      <c r="Q25" s="37" t="str">
        <f t="shared" si="1"/>
        <v/>
      </c>
      <c r="R25" s="37" t="str">
        <f>IF(R16=0,"",R16)</f>
        <v/>
      </c>
      <c r="S25" s="37" t="str">
        <f t="shared" ref="S25:BF26" si="2">IF(S16=0,"",S16)</f>
        <v/>
      </c>
      <c r="T25" s="37" t="str">
        <f t="shared" si="2"/>
        <v/>
      </c>
      <c r="U25" s="37" t="str">
        <f t="shared" si="2"/>
        <v/>
      </c>
      <c r="V25" s="37" t="str">
        <f t="shared" si="2"/>
        <v/>
      </c>
      <c r="W25" s="37" t="str">
        <f t="shared" si="2"/>
        <v/>
      </c>
      <c r="X25" s="37" t="str">
        <f t="shared" si="2"/>
        <v/>
      </c>
      <c r="Y25" s="37" t="str">
        <f t="shared" si="2"/>
        <v/>
      </c>
      <c r="Z25" s="37" t="str">
        <f t="shared" si="2"/>
        <v/>
      </c>
      <c r="AA25" s="37" t="str">
        <f t="shared" si="2"/>
        <v/>
      </c>
      <c r="AB25" s="37" t="str">
        <f t="shared" si="2"/>
        <v/>
      </c>
      <c r="AC25" s="37" t="str">
        <f t="shared" si="2"/>
        <v/>
      </c>
      <c r="AD25" s="37" t="str">
        <f t="shared" si="2"/>
        <v/>
      </c>
      <c r="AE25" s="37" t="str">
        <f t="shared" si="2"/>
        <v/>
      </c>
      <c r="AF25" s="37" t="str">
        <f t="shared" si="2"/>
        <v/>
      </c>
      <c r="AG25" s="37" t="str">
        <f t="shared" si="2"/>
        <v/>
      </c>
      <c r="AH25" s="37" t="str">
        <f t="shared" si="2"/>
        <v/>
      </c>
      <c r="AI25" s="37" t="str">
        <f t="shared" si="2"/>
        <v/>
      </c>
      <c r="AJ25" s="37" t="str">
        <f t="shared" si="2"/>
        <v/>
      </c>
      <c r="AK25" s="37" t="str">
        <f t="shared" si="2"/>
        <v/>
      </c>
      <c r="AL25" s="37" t="str">
        <f t="shared" si="2"/>
        <v/>
      </c>
      <c r="AM25" s="37" t="str">
        <f t="shared" si="2"/>
        <v/>
      </c>
      <c r="AN25" s="37" t="str">
        <f t="shared" si="2"/>
        <v/>
      </c>
      <c r="AO25" s="37" t="str">
        <f t="shared" si="2"/>
        <v/>
      </c>
      <c r="AP25" s="37" t="str">
        <f t="shared" si="2"/>
        <v/>
      </c>
      <c r="AQ25" s="37" t="str">
        <f t="shared" si="2"/>
        <v/>
      </c>
      <c r="AR25" s="37" t="str">
        <f t="shared" si="2"/>
        <v/>
      </c>
      <c r="AS25" s="37" t="str">
        <f t="shared" si="2"/>
        <v/>
      </c>
      <c r="AT25" s="37" t="str">
        <f t="shared" si="2"/>
        <v/>
      </c>
      <c r="AU25" s="37" t="str">
        <f t="shared" si="2"/>
        <v/>
      </c>
      <c r="AV25" s="37" t="str">
        <f t="shared" si="2"/>
        <v/>
      </c>
      <c r="AW25" s="37" t="str">
        <f t="shared" si="2"/>
        <v/>
      </c>
      <c r="AX25" s="37" t="str">
        <f t="shared" si="2"/>
        <v/>
      </c>
      <c r="AY25" s="37" t="str">
        <f t="shared" si="2"/>
        <v/>
      </c>
      <c r="AZ25" s="37" t="str">
        <f t="shared" si="2"/>
        <v/>
      </c>
      <c r="BA25" s="37" t="str">
        <f t="shared" si="2"/>
        <v/>
      </c>
      <c r="BB25" s="37" t="str">
        <f t="shared" si="2"/>
        <v/>
      </c>
      <c r="BC25" s="37" t="str">
        <f t="shared" si="2"/>
        <v/>
      </c>
      <c r="BD25" s="37" t="str">
        <f t="shared" si="2"/>
        <v/>
      </c>
      <c r="BE25" s="37" t="str">
        <f t="shared" si="2"/>
        <v/>
      </c>
      <c r="BF25" s="37" t="str">
        <f t="shared" si="2"/>
        <v/>
      </c>
    </row>
    <row r="26" spans="1:58" x14ac:dyDescent="0.25">
      <c r="H26" s="31" t="s">
        <v>131</v>
      </c>
      <c r="J26" s="37">
        <f t="shared" si="1"/>
        <v>29.63</v>
      </c>
      <c r="K26" s="37">
        <f t="shared" si="1"/>
        <v>100.33</v>
      </c>
      <c r="L26" s="37" t="str">
        <f t="shared" si="1"/>
        <v/>
      </c>
      <c r="M26" s="37" t="str">
        <f t="shared" si="1"/>
        <v/>
      </c>
      <c r="N26" s="37" t="str">
        <f t="shared" si="1"/>
        <v/>
      </c>
      <c r="O26" s="37" t="str">
        <f t="shared" si="1"/>
        <v/>
      </c>
      <c r="P26" s="37" t="str">
        <f t="shared" si="1"/>
        <v/>
      </c>
      <c r="Q26" s="37" t="str">
        <f t="shared" si="1"/>
        <v/>
      </c>
      <c r="R26" s="37" t="str">
        <f>IF(R17=0,"",R17)</f>
        <v/>
      </c>
      <c r="S26" s="37" t="str">
        <f t="shared" si="2"/>
        <v/>
      </c>
      <c r="T26" s="37" t="str">
        <f t="shared" si="2"/>
        <v/>
      </c>
      <c r="U26" s="37" t="str">
        <f t="shared" si="2"/>
        <v/>
      </c>
      <c r="V26" s="37" t="str">
        <f t="shared" si="2"/>
        <v/>
      </c>
      <c r="W26" s="37" t="str">
        <f t="shared" si="2"/>
        <v/>
      </c>
      <c r="X26" s="37" t="str">
        <f t="shared" si="2"/>
        <v/>
      </c>
      <c r="Y26" s="37" t="str">
        <f t="shared" si="2"/>
        <v/>
      </c>
      <c r="Z26" s="37" t="str">
        <f t="shared" si="2"/>
        <v/>
      </c>
      <c r="AA26" s="37" t="str">
        <f t="shared" si="2"/>
        <v/>
      </c>
      <c r="AB26" s="37" t="str">
        <f t="shared" si="2"/>
        <v/>
      </c>
      <c r="AC26" s="37" t="str">
        <f t="shared" si="2"/>
        <v/>
      </c>
      <c r="AD26" s="37" t="str">
        <f t="shared" si="2"/>
        <v/>
      </c>
      <c r="AE26" s="37" t="str">
        <f t="shared" si="2"/>
        <v/>
      </c>
      <c r="AF26" s="37" t="str">
        <f t="shared" si="2"/>
        <v/>
      </c>
      <c r="AG26" s="37" t="str">
        <f t="shared" si="2"/>
        <v/>
      </c>
      <c r="AH26" s="37" t="str">
        <f t="shared" si="2"/>
        <v/>
      </c>
      <c r="AI26" s="37" t="str">
        <f t="shared" si="2"/>
        <v/>
      </c>
      <c r="AJ26" s="37" t="str">
        <f t="shared" si="2"/>
        <v/>
      </c>
      <c r="AK26" s="37" t="str">
        <f t="shared" si="2"/>
        <v/>
      </c>
      <c r="AL26" s="37" t="str">
        <f t="shared" si="2"/>
        <v/>
      </c>
      <c r="AM26" s="37" t="str">
        <f t="shared" si="2"/>
        <v/>
      </c>
      <c r="AN26" s="37" t="str">
        <f t="shared" si="2"/>
        <v/>
      </c>
      <c r="AO26" s="37" t="str">
        <f t="shared" si="2"/>
        <v/>
      </c>
      <c r="AP26" s="37" t="str">
        <f t="shared" si="2"/>
        <v/>
      </c>
      <c r="AQ26" s="37" t="str">
        <f t="shared" si="2"/>
        <v/>
      </c>
      <c r="AR26" s="37" t="str">
        <f t="shared" si="2"/>
        <v/>
      </c>
      <c r="AS26" s="37" t="str">
        <f t="shared" si="2"/>
        <v/>
      </c>
      <c r="AT26" s="37" t="str">
        <f t="shared" si="2"/>
        <v/>
      </c>
      <c r="AU26" s="37" t="str">
        <f t="shared" si="2"/>
        <v/>
      </c>
      <c r="AV26" s="37" t="str">
        <f t="shared" si="2"/>
        <v/>
      </c>
      <c r="AW26" s="37" t="str">
        <f t="shared" si="2"/>
        <v/>
      </c>
      <c r="AX26" s="37" t="str">
        <f t="shared" si="2"/>
        <v/>
      </c>
      <c r="AY26" s="37" t="str">
        <f t="shared" si="2"/>
        <v/>
      </c>
      <c r="AZ26" s="37" t="str">
        <f t="shared" si="2"/>
        <v/>
      </c>
      <c r="BA26" s="37" t="str">
        <f t="shared" si="2"/>
        <v/>
      </c>
      <c r="BB26" s="37" t="str">
        <f t="shared" si="2"/>
        <v/>
      </c>
      <c r="BC26" s="37" t="str">
        <f t="shared" si="2"/>
        <v/>
      </c>
      <c r="BD26" s="37" t="str">
        <f t="shared" si="2"/>
        <v/>
      </c>
      <c r="BE26" s="37" t="str">
        <f t="shared" si="2"/>
        <v/>
      </c>
      <c r="BF26" s="37" t="str">
        <f t="shared" si="2"/>
        <v/>
      </c>
    </row>
    <row r="27" spans="1:58" ht="31.5" customHeight="1" x14ac:dyDescent="0.25">
      <c r="C27" s="27"/>
      <c r="G27" s="39" t="s">
        <v>137</v>
      </c>
      <c r="H27" s="38" t="s">
        <v>136</v>
      </c>
      <c r="J27" s="66">
        <v>1</v>
      </c>
      <c r="K27" s="66" t="s">
        <v>173</v>
      </c>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row>
    <row r="28" spans="1:58" s="5" customFormat="1" ht="4.5" customHeight="1" x14ac:dyDescent="0.25">
      <c r="E28" s="6"/>
    </row>
    <row r="29" spans="1:58" ht="18.75" x14ac:dyDescent="0.3">
      <c r="A29" s="74" t="s">
        <v>159</v>
      </c>
      <c r="B29" s="74"/>
      <c r="C29" s="74"/>
      <c r="D29" s="74"/>
      <c r="E29" s="42" t="s">
        <v>124</v>
      </c>
      <c r="J29" s="82" t="s">
        <v>149</v>
      </c>
      <c r="K29" s="82"/>
      <c r="L29" s="82"/>
      <c r="M29" s="82"/>
      <c r="N29" s="82"/>
      <c r="O29" s="82"/>
      <c r="P29" s="82"/>
      <c r="Q29" s="82"/>
      <c r="R29" s="82"/>
      <c r="S29" s="82"/>
      <c r="T29" s="82"/>
      <c r="U29" s="82"/>
      <c r="V29" s="82"/>
      <c r="W29" s="82"/>
      <c r="X29" s="82"/>
      <c r="Y29" s="82"/>
      <c r="Z29" s="82"/>
      <c r="AA29" s="82"/>
      <c r="AB29" s="82"/>
      <c r="AC29" s="82"/>
      <c r="AD29" s="82"/>
      <c r="AE29" s="82"/>
      <c r="AF29" s="82"/>
      <c r="AG29" s="82"/>
      <c r="AH29" s="82"/>
      <c r="AI29" s="82"/>
      <c r="AJ29" s="82"/>
      <c r="AK29" s="82"/>
      <c r="AL29" s="82"/>
      <c r="AM29" s="82"/>
      <c r="AN29" s="82"/>
      <c r="AO29" s="82"/>
      <c r="AP29" s="82"/>
      <c r="AQ29" s="82"/>
      <c r="AR29" s="82"/>
      <c r="AS29" s="82"/>
      <c r="AT29" s="82"/>
      <c r="AU29" s="82"/>
      <c r="AV29" s="82"/>
      <c r="AW29" s="82"/>
      <c r="AX29" s="82"/>
      <c r="AY29" s="82"/>
      <c r="AZ29" s="82"/>
      <c r="BA29" s="82"/>
      <c r="BB29" s="82"/>
      <c r="BC29" s="82"/>
      <c r="BD29" s="82"/>
      <c r="BE29" s="82"/>
      <c r="BF29" s="82"/>
    </row>
    <row r="30" spans="1:58" ht="15.75" x14ac:dyDescent="0.25">
      <c r="A30" s="2"/>
      <c r="E30" s="43" t="s">
        <v>154</v>
      </c>
      <c r="J30" s="82" t="s">
        <v>148</v>
      </c>
      <c r="K30" s="82"/>
      <c r="L30" s="82"/>
      <c r="M30" s="82"/>
      <c r="N30" s="82"/>
      <c r="O30" s="82"/>
      <c r="P30" s="82"/>
      <c r="Q30" s="82"/>
      <c r="R30" s="82"/>
      <c r="S30" s="82"/>
      <c r="T30" s="82"/>
      <c r="U30" s="82"/>
      <c r="V30" s="82"/>
      <c r="W30" s="82"/>
      <c r="X30" s="82"/>
      <c r="Y30" s="82"/>
      <c r="Z30" s="82"/>
      <c r="AA30" s="82"/>
      <c r="AB30" s="82"/>
      <c r="AC30" s="82"/>
      <c r="AD30" s="82"/>
      <c r="AE30" s="82"/>
      <c r="AF30" s="82"/>
      <c r="AG30" s="82"/>
      <c r="AH30" s="82"/>
      <c r="AI30" s="82"/>
      <c r="AJ30" s="82"/>
      <c r="AK30" s="82"/>
      <c r="AL30" s="82"/>
      <c r="AM30" s="82"/>
      <c r="AN30" s="82"/>
      <c r="AO30" s="82"/>
      <c r="AP30" s="82"/>
      <c r="AQ30" s="82"/>
      <c r="AR30" s="82"/>
      <c r="AS30" s="82"/>
      <c r="AT30" s="82"/>
      <c r="AU30" s="82"/>
      <c r="AV30" s="82"/>
      <c r="AW30" s="82"/>
      <c r="AX30" s="82"/>
      <c r="AY30" s="82"/>
      <c r="AZ30" s="82"/>
      <c r="BA30" s="82"/>
      <c r="BB30" s="82"/>
      <c r="BC30" s="82"/>
      <c r="BD30" s="82"/>
      <c r="BE30" s="82"/>
      <c r="BF30" s="82"/>
    </row>
    <row r="31" spans="1:58" s="5" customFormat="1" ht="4.5" customHeight="1" x14ac:dyDescent="0.25">
      <c r="E31" s="6"/>
    </row>
    <row r="32" spans="1:58" ht="15.75" x14ac:dyDescent="0.25">
      <c r="A32" s="2" t="s">
        <v>112</v>
      </c>
      <c r="H32" s="32" t="s">
        <v>130</v>
      </c>
      <c r="J32" s="37">
        <f>IF(J16=0,"",J16)</f>
        <v>8.0399999999999991</v>
      </c>
      <c r="K32" s="37">
        <f t="shared" ref="K32:BF33" si="3">IF(K16=0,"",K16)</f>
        <v>7.68</v>
      </c>
      <c r="L32" s="37" t="str">
        <f t="shared" si="3"/>
        <v/>
      </c>
      <c r="M32" s="37" t="str">
        <f t="shared" si="3"/>
        <v/>
      </c>
      <c r="N32" s="37" t="str">
        <f t="shared" si="3"/>
        <v/>
      </c>
      <c r="O32" s="37" t="str">
        <f t="shared" si="3"/>
        <v/>
      </c>
      <c r="P32" s="37" t="str">
        <f t="shared" si="3"/>
        <v/>
      </c>
      <c r="Q32" s="37" t="str">
        <f t="shared" si="3"/>
        <v/>
      </c>
      <c r="R32" s="37" t="str">
        <f t="shared" si="3"/>
        <v/>
      </c>
      <c r="S32" s="37" t="str">
        <f t="shared" si="3"/>
        <v/>
      </c>
      <c r="T32" s="37" t="str">
        <f t="shared" si="3"/>
        <v/>
      </c>
      <c r="U32" s="37" t="str">
        <f t="shared" si="3"/>
        <v/>
      </c>
      <c r="V32" s="37" t="str">
        <f t="shared" si="3"/>
        <v/>
      </c>
      <c r="W32" s="37" t="str">
        <f t="shared" si="3"/>
        <v/>
      </c>
      <c r="X32" s="37" t="str">
        <f t="shared" si="3"/>
        <v/>
      </c>
      <c r="Y32" s="37" t="str">
        <f t="shared" si="3"/>
        <v/>
      </c>
      <c r="Z32" s="37" t="str">
        <f t="shared" si="3"/>
        <v/>
      </c>
      <c r="AA32" s="37" t="str">
        <f t="shared" si="3"/>
        <v/>
      </c>
      <c r="AB32" s="37" t="str">
        <f t="shared" si="3"/>
        <v/>
      </c>
      <c r="AC32" s="37" t="str">
        <f t="shared" si="3"/>
        <v/>
      </c>
      <c r="AD32" s="37" t="str">
        <f t="shared" si="3"/>
        <v/>
      </c>
      <c r="AE32" s="37" t="str">
        <f t="shared" si="3"/>
        <v/>
      </c>
      <c r="AF32" s="37" t="str">
        <f t="shared" si="3"/>
        <v/>
      </c>
      <c r="AG32" s="37" t="str">
        <f t="shared" si="3"/>
        <v/>
      </c>
      <c r="AH32" s="37" t="str">
        <f t="shared" si="3"/>
        <v/>
      </c>
      <c r="AI32" s="37" t="str">
        <f t="shared" si="3"/>
        <v/>
      </c>
      <c r="AJ32" s="37" t="str">
        <f t="shared" si="3"/>
        <v/>
      </c>
      <c r="AK32" s="37" t="str">
        <f t="shared" si="3"/>
        <v/>
      </c>
      <c r="AL32" s="37" t="str">
        <f t="shared" si="3"/>
        <v/>
      </c>
      <c r="AM32" s="37" t="str">
        <f t="shared" si="3"/>
        <v/>
      </c>
      <c r="AN32" s="37" t="str">
        <f t="shared" si="3"/>
        <v/>
      </c>
      <c r="AO32" s="37" t="str">
        <f t="shared" si="3"/>
        <v/>
      </c>
      <c r="AP32" s="37" t="str">
        <f t="shared" si="3"/>
        <v/>
      </c>
      <c r="AQ32" s="37" t="str">
        <f t="shared" si="3"/>
        <v/>
      </c>
      <c r="AR32" s="37" t="str">
        <f t="shared" si="3"/>
        <v/>
      </c>
      <c r="AS32" s="37" t="str">
        <f t="shared" si="3"/>
        <v/>
      </c>
      <c r="AT32" s="37" t="str">
        <f t="shared" si="3"/>
        <v/>
      </c>
      <c r="AU32" s="37" t="str">
        <f t="shared" si="3"/>
        <v/>
      </c>
      <c r="AV32" s="37" t="str">
        <f t="shared" si="3"/>
        <v/>
      </c>
      <c r="AW32" s="37" t="str">
        <f t="shared" si="3"/>
        <v/>
      </c>
      <c r="AX32" s="37" t="str">
        <f t="shared" si="3"/>
        <v/>
      </c>
      <c r="AY32" s="37" t="str">
        <f t="shared" si="3"/>
        <v/>
      </c>
      <c r="AZ32" s="37" t="str">
        <f t="shared" si="3"/>
        <v/>
      </c>
      <c r="BA32" s="37" t="str">
        <f t="shared" si="3"/>
        <v/>
      </c>
      <c r="BB32" s="37" t="str">
        <f t="shared" si="3"/>
        <v/>
      </c>
      <c r="BC32" s="37" t="str">
        <f t="shared" si="3"/>
        <v/>
      </c>
      <c r="BD32" s="37" t="str">
        <f t="shared" si="3"/>
        <v/>
      </c>
      <c r="BE32" s="37" t="str">
        <f t="shared" si="3"/>
        <v/>
      </c>
      <c r="BF32" s="37" t="str">
        <f t="shared" si="3"/>
        <v/>
      </c>
    </row>
    <row r="33" spans="1:59" x14ac:dyDescent="0.25">
      <c r="H33" s="31" t="s">
        <v>131</v>
      </c>
      <c r="J33" s="37">
        <f>IF(J17=0,"",J17)</f>
        <v>29.63</v>
      </c>
      <c r="K33" s="37">
        <f t="shared" si="3"/>
        <v>100.33</v>
      </c>
      <c r="L33" s="37" t="str">
        <f t="shared" si="3"/>
        <v/>
      </c>
      <c r="M33" s="37" t="str">
        <f t="shared" si="3"/>
        <v/>
      </c>
      <c r="N33" s="37" t="str">
        <f t="shared" si="3"/>
        <v/>
      </c>
      <c r="O33" s="37" t="str">
        <f t="shared" si="3"/>
        <v/>
      </c>
      <c r="P33" s="37" t="str">
        <f t="shared" si="3"/>
        <v/>
      </c>
      <c r="Q33" s="37" t="str">
        <f t="shared" si="3"/>
        <v/>
      </c>
      <c r="R33" s="37" t="str">
        <f t="shared" si="3"/>
        <v/>
      </c>
      <c r="S33" s="37" t="str">
        <f t="shared" si="3"/>
        <v/>
      </c>
      <c r="T33" s="37" t="str">
        <f t="shared" si="3"/>
        <v/>
      </c>
      <c r="U33" s="37" t="str">
        <f t="shared" si="3"/>
        <v/>
      </c>
      <c r="V33" s="37" t="str">
        <f t="shared" si="3"/>
        <v/>
      </c>
      <c r="W33" s="37" t="str">
        <f t="shared" si="3"/>
        <v/>
      </c>
      <c r="X33" s="37" t="str">
        <f t="shared" si="3"/>
        <v/>
      </c>
      <c r="Y33" s="37" t="str">
        <f t="shared" si="3"/>
        <v/>
      </c>
      <c r="Z33" s="37" t="str">
        <f t="shared" si="3"/>
        <v/>
      </c>
      <c r="AA33" s="37" t="str">
        <f t="shared" si="3"/>
        <v/>
      </c>
      <c r="AB33" s="37" t="str">
        <f t="shared" si="3"/>
        <v/>
      </c>
      <c r="AC33" s="37" t="str">
        <f t="shared" si="3"/>
        <v/>
      </c>
      <c r="AD33" s="37" t="str">
        <f t="shared" si="3"/>
        <v/>
      </c>
      <c r="AE33" s="37" t="str">
        <f t="shared" si="3"/>
        <v/>
      </c>
      <c r="AF33" s="37" t="str">
        <f t="shared" si="3"/>
        <v/>
      </c>
      <c r="AG33" s="37" t="str">
        <f t="shared" si="3"/>
        <v/>
      </c>
      <c r="AH33" s="37" t="str">
        <f t="shared" si="3"/>
        <v/>
      </c>
      <c r="AI33" s="37" t="str">
        <f t="shared" si="3"/>
        <v/>
      </c>
      <c r="AJ33" s="37" t="str">
        <f t="shared" si="3"/>
        <v/>
      </c>
      <c r="AK33" s="37" t="str">
        <f t="shared" si="3"/>
        <v/>
      </c>
      <c r="AL33" s="37" t="str">
        <f t="shared" si="3"/>
        <v/>
      </c>
      <c r="AM33" s="37" t="str">
        <f t="shared" si="3"/>
        <v/>
      </c>
      <c r="AN33" s="37" t="str">
        <f t="shared" si="3"/>
        <v/>
      </c>
      <c r="AO33" s="37" t="str">
        <f t="shared" si="3"/>
        <v/>
      </c>
      <c r="AP33" s="37" t="str">
        <f t="shared" si="3"/>
        <v/>
      </c>
      <c r="AQ33" s="37" t="str">
        <f t="shared" si="3"/>
        <v/>
      </c>
      <c r="AR33" s="37" t="str">
        <f t="shared" si="3"/>
        <v/>
      </c>
      <c r="AS33" s="37" t="str">
        <f t="shared" si="3"/>
        <v/>
      </c>
      <c r="AT33" s="37" t="str">
        <f t="shared" si="3"/>
        <v/>
      </c>
      <c r="AU33" s="37" t="str">
        <f t="shared" si="3"/>
        <v/>
      </c>
      <c r="AV33" s="37" t="str">
        <f t="shared" si="3"/>
        <v/>
      </c>
      <c r="AW33" s="37" t="str">
        <f t="shared" si="3"/>
        <v/>
      </c>
      <c r="AX33" s="37" t="str">
        <f t="shared" si="3"/>
        <v/>
      </c>
      <c r="AY33" s="37" t="str">
        <f t="shared" si="3"/>
        <v/>
      </c>
      <c r="AZ33" s="37" t="str">
        <f t="shared" si="3"/>
        <v/>
      </c>
      <c r="BA33" s="37" t="str">
        <f t="shared" si="3"/>
        <v/>
      </c>
      <c r="BB33" s="37" t="str">
        <f t="shared" si="3"/>
        <v/>
      </c>
      <c r="BC33" s="37" t="str">
        <f t="shared" si="3"/>
        <v/>
      </c>
      <c r="BD33" s="37" t="str">
        <f t="shared" si="3"/>
        <v/>
      </c>
      <c r="BE33" s="37" t="str">
        <f t="shared" si="3"/>
        <v/>
      </c>
      <c r="BF33" s="37" t="str">
        <f t="shared" si="3"/>
        <v/>
      </c>
    </row>
    <row r="34" spans="1:59" ht="15" customHeight="1" x14ac:dyDescent="0.25">
      <c r="E34" s="41"/>
      <c r="G34" s="83" t="s">
        <v>113</v>
      </c>
      <c r="H34" s="83"/>
      <c r="J34" s="20">
        <f t="shared" ref="J34:BF34" si="4">J17-SUM(J36,J41,J46,J51,J56,J61,J66,J71,J76,J81)-J22*J18</f>
        <v>0</v>
      </c>
      <c r="K34" s="20">
        <f t="shared" si="4"/>
        <v>0</v>
      </c>
      <c r="L34" s="20">
        <f t="shared" si="4"/>
        <v>0</v>
      </c>
      <c r="M34" s="20">
        <f t="shared" si="4"/>
        <v>0</v>
      </c>
      <c r="N34" s="20">
        <f t="shared" si="4"/>
        <v>0</v>
      </c>
      <c r="O34" s="20">
        <f t="shared" si="4"/>
        <v>0</v>
      </c>
      <c r="P34" s="20">
        <f t="shared" si="4"/>
        <v>0</v>
      </c>
      <c r="Q34" s="20">
        <f t="shared" si="4"/>
        <v>0</v>
      </c>
      <c r="R34" s="20">
        <f t="shared" si="4"/>
        <v>0</v>
      </c>
      <c r="S34" s="20">
        <f t="shared" si="4"/>
        <v>0</v>
      </c>
      <c r="T34" s="20">
        <f t="shared" si="4"/>
        <v>0</v>
      </c>
      <c r="U34" s="20">
        <f t="shared" si="4"/>
        <v>0</v>
      </c>
      <c r="V34" s="20">
        <f t="shared" si="4"/>
        <v>0</v>
      </c>
      <c r="W34" s="20">
        <f t="shared" si="4"/>
        <v>0</v>
      </c>
      <c r="X34" s="20">
        <f t="shared" si="4"/>
        <v>0</v>
      </c>
      <c r="Y34" s="20">
        <f t="shared" si="4"/>
        <v>0</v>
      </c>
      <c r="Z34" s="20">
        <f t="shared" si="4"/>
        <v>0</v>
      </c>
      <c r="AA34" s="20">
        <f t="shared" si="4"/>
        <v>0</v>
      </c>
      <c r="AB34" s="20">
        <f t="shared" si="4"/>
        <v>0</v>
      </c>
      <c r="AC34" s="20">
        <f t="shared" si="4"/>
        <v>0</v>
      </c>
      <c r="AD34" s="20">
        <f t="shared" si="4"/>
        <v>0</v>
      </c>
      <c r="AE34" s="20">
        <f t="shared" si="4"/>
        <v>0</v>
      </c>
      <c r="AF34" s="20">
        <f t="shared" si="4"/>
        <v>0</v>
      </c>
      <c r="AG34" s="20">
        <f t="shared" si="4"/>
        <v>0</v>
      </c>
      <c r="AH34" s="20">
        <f t="shared" si="4"/>
        <v>0</v>
      </c>
      <c r="AI34" s="20">
        <f t="shared" si="4"/>
        <v>0</v>
      </c>
      <c r="AJ34" s="20">
        <f t="shared" si="4"/>
        <v>0</v>
      </c>
      <c r="AK34" s="20">
        <f t="shared" si="4"/>
        <v>0</v>
      </c>
      <c r="AL34" s="20">
        <f t="shared" si="4"/>
        <v>0</v>
      </c>
      <c r="AM34" s="20">
        <f t="shared" si="4"/>
        <v>0</v>
      </c>
      <c r="AN34" s="20">
        <f t="shared" si="4"/>
        <v>0</v>
      </c>
      <c r="AO34" s="20">
        <f t="shared" si="4"/>
        <v>0</v>
      </c>
      <c r="AP34" s="20">
        <f t="shared" si="4"/>
        <v>0</v>
      </c>
      <c r="AQ34" s="20">
        <f t="shared" si="4"/>
        <v>0</v>
      </c>
      <c r="AR34" s="20">
        <f t="shared" si="4"/>
        <v>0</v>
      </c>
      <c r="AS34" s="20">
        <f t="shared" si="4"/>
        <v>0</v>
      </c>
      <c r="AT34" s="20">
        <f t="shared" si="4"/>
        <v>0</v>
      </c>
      <c r="AU34" s="20">
        <f t="shared" si="4"/>
        <v>0</v>
      </c>
      <c r="AV34" s="20">
        <f t="shared" si="4"/>
        <v>0</v>
      </c>
      <c r="AW34" s="20">
        <f t="shared" si="4"/>
        <v>0</v>
      </c>
      <c r="AX34" s="20">
        <f t="shared" si="4"/>
        <v>0</v>
      </c>
      <c r="AY34" s="20">
        <f t="shared" si="4"/>
        <v>0</v>
      </c>
      <c r="AZ34" s="20">
        <f t="shared" si="4"/>
        <v>0</v>
      </c>
      <c r="BA34" s="20">
        <f t="shared" si="4"/>
        <v>0</v>
      </c>
      <c r="BB34" s="20">
        <f t="shared" si="4"/>
        <v>0</v>
      </c>
      <c r="BC34" s="20">
        <f t="shared" si="4"/>
        <v>0</v>
      </c>
      <c r="BD34" s="20">
        <f t="shared" si="4"/>
        <v>0</v>
      </c>
      <c r="BE34" s="20">
        <f t="shared" si="4"/>
        <v>0</v>
      </c>
      <c r="BF34" s="20">
        <f t="shared" si="4"/>
        <v>0</v>
      </c>
      <c r="BG34" s="26"/>
    </row>
    <row r="35" spans="1:59" s="5" customFormat="1" ht="4.5" customHeight="1" x14ac:dyDescent="0.25">
      <c r="E35" s="6"/>
    </row>
    <row r="36" spans="1:59" ht="18" x14ac:dyDescent="0.35">
      <c r="A36" s="18" t="s">
        <v>138</v>
      </c>
      <c r="B36" s="7"/>
      <c r="C36" s="3" t="s">
        <v>72</v>
      </c>
      <c r="D36" s="7"/>
      <c r="E36" s="68" t="s">
        <v>73</v>
      </c>
      <c r="F36" s="7"/>
      <c r="G36" s="1" t="s">
        <v>71</v>
      </c>
      <c r="H36" t="s">
        <v>70</v>
      </c>
      <c r="I36" s="7"/>
      <c r="J36" s="65">
        <v>29.63</v>
      </c>
      <c r="K36" s="14"/>
      <c r="L36" s="14"/>
      <c r="M36" s="14"/>
      <c r="N36" s="14"/>
      <c r="O36" s="14"/>
      <c r="P36" s="14"/>
      <c r="Q36" s="14"/>
      <c r="R36" s="14"/>
      <c r="S36" s="14"/>
      <c r="T36" s="14"/>
      <c r="U36" s="14"/>
      <c r="V36" s="14"/>
      <c r="W36" s="14"/>
      <c r="X36" s="14"/>
      <c r="Y36" s="14"/>
      <c r="Z36" s="14"/>
      <c r="AA36" s="14"/>
      <c r="AB36" s="14"/>
      <c r="AC36" s="14"/>
      <c r="AD36" s="14"/>
      <c r="AE36" s="14"/>
      <c r="AF36" s="14"/>
      <c r="AG36" s="14"/>
      <c r="AH36" s="14"/>
      <c r="AI36" s="14"/>
      <c r="AJ36" s="14"/>
      <c r="AK36" s="14"/>
      <c r="AL36" s="14"/>
      <c r="AM36" s="14"/>
      <c r="AN36" s="14"/>
      <c r="AO36" s="14"/>
      <c r="AP36" s="14"/>
      <c r="AQ36" s="14"/>
      <c r="AR36" s="14"/>
      <c r="AS36" s="14"/>
      <c r="AT36" s="14"/>
      <c r="AU36" s="14"/>
      <c r="AV36" s="14"/>
      <c r="AW36" s="14"/>
      <c r="AX36" s="14"/>
      <c r="AY36" s="14"/>
      <c r="AZ36" s="14"/>
      <c r="BA36" s="14"/>
      <c r="BB36" s="14"/>
      <c r="BC36" s="14"/>
      <c r="BD36" s="14"/>
      <c r="BE36" s="14"/>
      <c r="BF36" s="14"/>
    </row>
    <row r="37" spans="1:59" ht="18" x14ac:dyDescent="0.35">
      <c r="A37" s="1" t="s">
        <v>0</v>
      </c>
      <c r="C37" s="48" t="s">
        <v>83</v>
      </c>
      <c r="E37" s="69">
        <v>286.23</v>
      </c>
      <c r="G37" s="1" t="s">
        <v>69</v>
      </c>
      <c r="H37" t="s">
        <v>102</v>
      </c>
      <c r="J37" s="65">
        <v>2</v>
      </c>
      <c r="K37" s="14"/>
      <c r="L37" s="14"/>
      <c r="M37" s="14"/>
      <c r="N37" s="14"/>
      <c r="O37" s="14"/>
      <c r="P37" s="14"/>
      <c r="Q37" s="14"/>
      <c r="R37" s="14"/>
      <c r="S37" s="14"/>
      <c r="T37" s="14"/>
      <c r="U37" s="14"/>
      <c r="V37" s="14"/>
      <c r="W37" s="14"/>
      <c r="X37" s="14"/>
      <c r="Y37" s="14"/>
      <c r="Z37" s="14"/>
      <c r="AA37" s="14"/>
      <c r="AB37" s="14"/>
      <c r="AC37" s="14"/>
      <c r="AD37" s="14"/>
      <c r="AE37" s="14"/>
      <c r="AF37" s="14"/>
      <c r="AG37" s="14"/>
      <c r="AH37" s="14"/>
      <c r="AI37" s="14"/>
      <c r="AJ37" s="14"/>
      <c r="AK37" s="14"/>
      <c r="AL37" s="14"/>
      <c r="AM37" s="14"/>
      <c r="AN37" s="14"/>
      <c r="AO37" s="14"/>
      <c r="AP37" s="14"/>
      <c r="AQ37" s="14"/>
      <c r="AR37" s="14"/>
      <c r="AS37" s="14"/>
      <c r="AT37" s="14"/>
      <c r="AU37" s="14"/>
      <c r="AV37" s="14"/>
      <c r="AW37" s="14"/>
      <c r="AX37" s="14"/>
      <c r="AY37" s="14"/>
      <c r="AZ37" s="14"/>
      <c r="BA37" s="14"/>
      <c r="BB37" s="14"/>
      <c r="BC37" s="14"/>
      <c r="BD37" s="14"/>
      <c r="BE37" s="14"/>
      <c r="BF37" s="14"/>
    </row>
    <row r="38" spans="1:59" ht="18" x14ac:dyDescent="0.35">
      <c r="A38" s="1" t="s">
        <v>128</v>
      </c>
      <c r="C38" s="1" t="s">
        <v>114</v>
      </c>
      <c r="E38" s="15">
        <f>IF(ISERROR(AVERAGE(J38:BF38)),"",AVERAGE(J38:BF38))</f>
        <v>14.815</v>
      </c>
      <c r="H38" s="1" t="s">
        <v>8</v>
      </c>
      <c r="J38" s="20">
        <f t="shared" ref="J38:BF38" si="5">IF(ISERROR(J36/J37),"",J36/J37)</f>
        <v>14.815</v>
      </c>
      <c r="K38" s="20" t="str">
        <f t="shared" si="5"/>
        <v/>
      </c>
      <c r="L38" s="20"/>
      <c r="M38" s="20"/>
      <c r="N38" s="20"/>
      <c r="O38" s="20" t="str">
        <f t="shared" si="5"/>
        <v/>
      </c>
      <c r="P38" s="20" t="str">
        <f t="shared" si="5"/>
        <v/>
      </c>
      <c r="Q38" s="20" t="str">
        <f t="shared" si="5"/>
        <v/>
      </c>
      <c r="R38" s="20" t="str">
        <f t="shared" si="5"/>
        <v/>
      </c>
      <c r="S38" s="20" t="str">
        <f t="shared" si="5"/>
        <v/>
      </c>
      <c r="T38" s="20" t="str">
        <f t="shared" si="5"/>
        <v/>
      </c>
      <c r="U38" s="20" t="str">
        <f t="shared" si="5"/>
        <v/>
      </c>
      <c r="V38" s="20" t="str">
        <f t="shared" si="5"/>
        <v/>
      </c>
      <c r="W38" s="20" t="str">
        <f t="shared" si="5"/>
        <v/>
      </c>
      <c r="X38" s="20" t="str">
        <f t="shared" si="5"/>
        <v/>
      </c>
      <c r="Y38" s="20" t="str">
        <f t="shared" si="5"/>
        <v/>
      </c>
      <c r="Z38" s="20" t="str">
        <f t="shared" si="5"/>
        <v/>
      </c>
      <c r="AA38" s="20" t="str">
        <f t="shared" si="5"/>
        <v/>
      </c>
      <c r="AB38" s="20" t="str">
        <f t="shared" si="5"/>
        <v/>
      </c>
      <c r="AC38" s="20" t="str">
        <f t="shared" si="5"/>
        <v/>
      </c>
      <c r="AD38" s="20" t="str">
        <f t="shared" si="5"/>
        <v/>
      </c>
      <c r="AE38" s="20" t="str">
        <f t="shared" si="5"/>
        <v/>
      </c>
      <c r="AF38" s="20" t="str">
        <f t="shared" si="5"/>
        <v/>
      </c>
      <c r="AG38" s="20" t="str">
        <f t="shared" si="5"/>
        <v/>
      </c>
      <c r="AH38" s="20" t="str">
        <f t="shared" si="5"/>
        <v/>
      </c>
      <c r="AI38" s="20" t="str">
        <f t="shared" si="5"/>
        <v/>
      </c>
      <c r="AJ38" s="20" t="str">
        <f t="shared" si="5"/>
        <v/>
      </c>
      <c r="AK38" s="20" t="str">
        <f t="shared" si="5"/>
        <v/>
      </c>
      <c r="AL38" s="20" t="str">
        <f t="shared" si="5"/>
        <v/>
      </c>
      <c r="AM38" s="20" t="str">
        <f t="shared" si="5"/>
        <v/>
      </c>
      <c r="AN38" s="20" t="str">
        <f t="shared" si="5"/>
        <v/>
      </c>
      <c r="AO38" s="20" t="str">
        <f t="shared" si="5"/>
        <v/>
      </c>
      <c r="AP38" s="20" t="str">
        <f t="shared" si="5"/>
        <v/>
      </c>
      <c r="AQ38" s="20" t="str">
        <f t="shared" si="5"/>
        <v/>
      </c>
      <c r="AR38" s="20" t="str">
        <f t="shared" si="5"/>
        <v/>
      </c>
      <c r="AS38" s="20" t="str">
        <f t="shared" si="5"/>
        <v/>
      </c>
      <c r="AT38" s="20" t="str">
        <f t="shared" si="5"/>
        <v/>
      </c>
      <c r="AU38" s="20" t="str">
        <f t="shared" si="5"/>
        <v/>
      </c>
      <c r="AV38" s="20" t="str">
        <f t="shared" si="5"/>
        <v/>
      </c>
      <c r="AW38" s="20" t="str">
        <f t="shared" si="5"/>
        <v/>
      </c>
      <c r="AX38" s="20" t="str">
        <f t="shared" si="5"/>
        <v/>
      </c>
      <c r="AY38" s="20" t="str">
        <f t="shared" si="5"/>
        <v/>
      </c>
      <c r="AZ38" s="20" t="str">
        <f t="shared" si="5"/>
        <v/>
      </c>
      <c r="BA38" s="20" t="str">
        <f t="shared" si="5"/>
        <v/>
      </c>
      <c r="BB38" s="20" t="str">
        <f t="shared" si="5"/>
        <v/>
      </c>
      <c r="BC38" s="20" t="str">
        <f t="shared" si="5"/>
        <v/>
      </c>
      <c r="BD38" s="20" t="str">
        <f t="shared" si="5"/>
        <v/>
      </c>
      <c r="BE38" s="20" t="str">
        <f t="shared" si="5"/>
        <v/>
      </c>
      <c r="BF38" s="20" t="str">
        <f t="shared" si="5"/>
        <v/>
      </c>
    </row>
    <row r="39" spans="1:59" x14ac:dyDescent="0.25">
      <c r="A39" s="59" t="s">
        <v>125</v>
      </c>
      <c r="E39" s="28">
        <f>100*(E38*E37)/((E38*E37)+(SUM((E$17*E$19),(E$42*E$43),(E$47*E$48),(E$52*E$53),(E$57*E$58),(E$62*E$63),(E$67*E$68),(E$72*E$73),(E$77*E$78),(E$82*E$83))))</f>
        <v>12.286180545791002</v>
      </c>
    </row>
    <row r="40" spans="1:59" s="5" customFormat="1" ht="4.5" customHeight="1" x14ac:dyDescent="0.25">
      <c r="E40" s="6"/>
    </row>
    <row r="41" spans="1:59" ht="18" x14ac:dyDescent="0.35">
      <c r="A41" s="18" t="s">
        <v>139</v>
      </c>
      <c r="B41" s="7"/>
      <c r="C41" s="3" t="s">
        <v>74</v>
      </c>
      <c r="D41" s="7"/>
      <c r="E41" s="46" t="s">
        <v>163</v>
      </c>
      <c r="F41" s="7"/>
      <c r="G41" s="1" t="s">
        <v>93</v>
      </c>
      <c r="H41" t="s">
        <v>70</v>
      </c>
      <c r="I41" s="7"/>
      <c r="J41" s="14"/>
      <c r="K41" s="14"/>
      <c r="L41" s="14"/>
      <c r="M41" s="14"/>
      <c r="N41" s="14"/>
      <c r="O41" s="14"/>
      <c r="P41" s="14"/>
      <c r="Q41" s="14"/>
      <c r="R41" s="14"/>
      <c r="S41" s="14"/>
      <c r="T41" s="14"/>
      <c r="U41" s="14"/>
      <c r="V41" s="14"/>
      <c r="W41" s="14"/>
      <c r="X41" s="14"/>
      <c r="Y41" s="14"/>
      <c r="Z41" s="14"/>
      <c r="AA41" s="14"/>
      <c r="AB41" s="14"/>
      <c r="AC41" s="14"/>
      <c r="AD41" s="14"/>
      <c r="AE41" s="14"/>
      <c r="AF41" s="14"/>
      <c r="AG41" s="14"/>
      <c r="AH41" s="14"/>
      <c r="AI41" s="14"/>
      <c r="AJ41" s="14"/>
      <c r="AK41" s="14"/>
      <c r="AL41" s="14"/>
      <c r="AM41" s="14"/>
      <c r="AN41" s="14"/>
      <c r="AO41" s="14"/>
      <c r="AP41" s="14"/>
      <c r="AQ41" s="14"/>
      <c r="AR41" s="14"/>
      <c r="AS41" s="14"/>
      <c r="AT41" s="14"/>
      <c r="AU41" s="14"/>
      <c r="AV41" s="14"/>
      <c r="AW41" s="14"/>
      <c r="AX41" s="14"/>
      <c r="AY41" s="14"/>
      <c r="AZ41" s="14"/>
      <c r="BA41" s="14"/>
      <c r="BB41" s="14"/>
      <c r="BC41" s="14"/>
      <c r="BD41" s="14"/>
      <c r="BE41" s="14"/>
      <c r="BF41" s="14"/>
    </row>
    <row r="42" spans="1:59" ht="18" x14ac:dyDescent="0.35">
      <c r="A42" s="1" t="s">
        <v>0</v>
      </c>
      <c r="C42" s="49" t="s">
        <v>85</v>
      </c>
      <c r="E42" s="47"/>
      <c r="G42" s="1" t="s">
        <v>69</v>
      </c>
      <c r="H42" t="s">
        <v>103</v>
      </c>
      <c r="J42" s="14"/>
      <c r="K42" s="14"/>
      <c r="L42" s="14"/>
      <c r="M42" s="14"/>
      <c r="N42" s="14"/>
      <c r="O42" s="14"/>
      <c r="P42" s="14"/>
      <c r="Q42" s="14"/>
      <c r="R42" s="14"/>
      <c r="S42" s="14"/>
      <c r="T42" s="14"/>
      <c r="U42" s="14"/>
      <c r="V42" s="14"/>
      <c r="W42" s="14"/>
      <c r="X42" s="14"/>
      <c r="Y42" s="14"/>
      <c r="Z42" s="14"/>
      <c r="AA42" s="14"/>
      <c r="AB42" s="14"/>
      <c r="AC42" s="14"/>
      <c r="AD42" s="14"/>
      <c r="AE42" s="14"/>
      <c r="AF42" s="14"/>
      <c r="AG42" s="14"/>
      <c r="AH42" s="14"/>
      <c r="AI42" s="14"/>
      <c r="AJ42" s="14"/>
      <c r="AK42" s="14"/>
      <c r="AL42" s="14"/>
      <c r="AM42" s="14"/>
      <c r="AN42" s="14"/>
      <c r="AO42" s="14"/>
      <c r="AP42" s="14"/>
      <c r="AQ42" s="14"/>
      <c r="AR42" s="14"/>
      <c r="AS42" s="14"/>
      <c r="AT42" s="14"/>
      <c r="AU42" s="14"/>
      <c r="AV42" s="14"/>
      <c r="AW42" s="14"/>
      <c r="AX42" s="14"/>
      <c r="AY42" s="14"/>
      <c r="AZ42" s="14"/>
      <c r="BA42" s="14"/>
      <c r="BB42" s="14"/>
      <c r="BC42" s="14"/>
      <c r="BD42" s="14"/>
      <c r="BE42" s="14"/>
      <c r="BF42" s="14"/>
    </row>
    <row r="43" spans="1:59" ht="18" x14ac:dyDescent="0.35">
      <c r="A43" s="1" t="s">
        <v>128</v>
      </c>
      <c r="C43" s="1" t="s">
        <v>115</v>
      </c>
      <c r="E43" s="15">
        <f>IF(ISERROR(AVERAGE(J43:BF43)),0.000000001,AVERAGE(J43:BF43))</f>
        <v>1.0000000000000001E-9</v>
      </c>
      <c r="H43" s="1" t="s">
        <v>8</v>
      </c>
      <c r="J43" s="20" t="str">
        <f t="shared" ref="J43:BF43" si="6">IF(ISERROR(J41/J42),"",J41/J42)</f>
        <v/>
      </c>
      <c r="K43" s="20" t="str">
        <f t="shared" si="6"/>
        <v/>
      </c>
      <c r="L43" s="20" t="str">
        <f t="shared" si="6"/>
        <v/>
      </c>
      <c r="M43" s="20" t="str">
        <f t="shared" si="6"/>
        <v/>
      </c>
      <c r="N43" s="20" t="str">
        <f t="shared" si="6"/>
        <v/>
      </c>
      <c r="O43" s="20" t="str">
        <f t="shared" si="6"/>
        <v/>
      </c>
      <c r="P43" s="20" t="str">
        <f t="shared" si="6"/>
        <v/>
      </c>
      <c r="Q43" s="20" t="str">
        <f t="shared" si="6"/>
        <v/>
      </c>
      <c r="R43" s="20" t="str">
        <f t="shared" si="6"/>
        <v/>
      </c>
      <c r="S43" s="20" t="str">
        <f t="shared" si="6"/>
        <v/>
      </c>
      <c r="T43" s="20" t="str">
        <f t="shared" si="6"/>
        <v/>
      </c>
      <c r="U43" s="20" t="str">
        <f t="shared" si="6"/>
        <v/>
      </c>
      <c r="V43" s="20" t="str">
        <f t="shared" si="6"/>
        <v/>
      </c>
      <c r="W43" s="20" t="str">
        <f t="shared" si="6"/>
        <v/>
      </c>
      <c r="X43" s="20" t="str">
        <f t="shared" si="6"/>
        <v/>
      </c>
      <c r="Y43" s="20" t="str">
        <f t="shared" si="6"/>
        <v/>
      </c>
      <c r="Z43" s="20" t="str">
        <f t="shared" si="6"/>
        <v/>
      </c>
      <c r="AA43" s="20" t="str">
        <f t="shared" si="6"/>
        <v/>
      </c>
      <c r="AB43" s="20" t="str">
        <f t="shared" si="6"/>
        <v/>
      </c>
      <c r="AC43" s="20" t="str">
        <f t="shared" si="6"/>
        <v/>
      </c>
      <c r="AD43" s="20" t="str">
        <f t="shared" si="6"/>
        <v/>
      </c>
      <c r="AE43" s="20" t="str">
        <f t="shared" si="6"/>
        <v/>
      </c>
      <c r="AF43" s="20" t="str">
        <f t="shared" si="6"/>
        <v/>
      </c>
      <c r="AG43" s="20" t="str">
        <f t="shared" si="6"/>
        <v/>
      </c>
      <c r="AH43" s="20" t="str">
        <f t="shared" si="6"/>
        <v/>
      </c>
      <c r="AI43" s="20" t="str">
        <f t="shared" si="6"/>
        <v/>
      </c>
      <c r="AJ43" s="20" t="str">
        <f t="shared" si="6"/>
        <v/>
      </c>
      <c r="AK43" s="20" t="str">
        <f t="shared" si="6"/>
        <v/>
      </c>
      <c r="AL43" s="20" t="str">
        <f t="shared" si="6"/>
        <v/>
      </c>
      <c r="AM43" s="20" t="str">
        <f t="shared" si="6"/>
        <v/>
      </c>
      <c r="AN43" s="20" t="str">
        <f t="shared" si="6"/>
        <v/>
      </c>
      <c r="AO43" s="20" t="str">
        <f t="shared" si="6"/>
        <v/>
      </c>
      <c r="AP43" s="20" t="str">
        <f t="shared" si="6"/>
        <v/>
      </c>
      <c r="AQ43" s="20" t="str">
        <f t="shared" si="6"/>
        <v/>
      </c>
      <c r="AR43" s="20" t="str">
        <f t="shared" si="6"/>
        <v/>
      </c>
      <c r="AS43" s="20" t="str">
        <f t="shared" si="6"/>
        <v/>
      </c>
      <c r="AT43" s="20" t="str">
        <f t="shared" si="6"/>
        <v/>
      </c>
      <c r="AU43" s="20" t="str">
        <f t="shared" si="6"/>
        <v/>
      </c>
      <c r="AV43" s="20" t="str">
        <f t="shared" si="6"/>
        <v/>
      </c>
      <c r="AW43" s="20" t="str">
        <f t="shared" si="6"/>
        <v/>
      </c>
      <c r="AX43" s="20" t="str">
        <f t="shared" si="6"/>
        <v/>
      </c>
      <c r="AY43" s="20" t="str">
        <f t="shared" si="6"/>
        <v/>
      </c>
      <c r="AZ43" s="20" t="str">
        <f t="shared" si="6"/>
        <v/>
      </c>
      <c r="BA43" s="20" t="str">
        <f t="shared" si="6"/>
        <v/>
      </c>
      <c r="BB43" s="20" t="str">
        <f t="shared" si="6"/>
        <v/>
      </c>
      <c r="BC43" s="20" t="str">
        <f t="shared" si="6"/>
        <v/>
      </c>
      <c r="BD43" s="20" t="str">
        <f t="shared" si="6"/>
        <v/>
      </c>
      <c r="BE43" s="20" t="str">
        <f t="shared" si="6"/>
        <v/>
      </c>
      <c r="BF43" s="20" t="str">
        <f t="shared" si="6"/>
        <v/>
      </c>
    </row>
    <row r="44" spans="1:59" x14ac:dyDescent="0.25">
      <c r="A44" s="59" t="s">
        <v>125</v>
      </c>
      <c r="E44" s="28">
        <f>100*(E43*E42)/((E43*E42)+(SUM((E$17*E$19),(E$37*E$38),(E$47*E$48),(E$52*E$53),(E$57*E$58),(E$62*E$63),(E$67*E$68),(E$72*E$73),(E$77*E$78),(E$82*E$83))))</f>
        <v>0</v>
      </c>
    </row>
    <row r="45" spans="1:59" s="5" customFormat="1" ht="4.5" customHeight="1" x14ac:dyDescent="0.25">
      <c r="E45" s="6"/>
    </row>
    <row r="46" spans="1:59" ht="18" x14ac:dyDescent="0.35">
      <c r="A46" s="18" t="s">
        <v>140</v>
      </c>
      <c r="B46" s="7"/>
      <c r="C46" s="3" t="s">
        <v>75</v>
      </c>
      <c r="D46" s="7"/>
      <c r="E46" s="46" t="s">
        <v>164</v>
      </c>
      <c r="F46" s="7"/>
      <c r="G46" s="1" t="s">
        <v>94</v>
      </c>
      <c r="H46" t="s">
        <v>70</v>
      </c>
      <c r="I46" s="7"/>
      <c r="J46" s="14"/>
      <c r="K46" s="14"/>
      <c r="L46" s="14"/>
      <c r="M46" s="14"/>
      <c r="N46" s="14"/>
      <c r="O46" s="14"/>
      <c r="P46" s="14"/>
      <c r="Q46" s="14"/>
      <c r="R46" s="14"/>
      <c r="S46" s="14"/>
      <c r="T46" s="14"/>
      <c r="U46" s="14"/>
      <c r="V46" s="14"/>
      <c r="W46" s="14"/>
      <c r="X46" s="14"/>
      <c r="Y46" s="14"/>
      <c r="Z46" s="14"/>
      <c r="AA46" s="14"/>
      <c r="AB46" s="14"/>
      <c r="AC46" s="14"/>
      <c r="AD46" s="14"/>
      <c r="AE46" s="14"/>
      <c r="AF46" s="14"/>
      <c r="AG46" s="14"/>
      <c r="AH46" s="14"/>
      <c r="AI46" s="14"/>
      <c r="AJ46" s="14"/>
      <c r="AK46" s="14"/>
      <c r="AL46" s="14"/>
      <c r="AM46" s="14"/>
      <c r="AN46" s="14"/>
      <c r="AO46" s="14"/>
      <c r="AP46" s="14"/>
      <c r="AQ46" s="14"/>
      <c r="AR46" s="14"/>
      <c r="AS46" s="14"/>
      <c r="AT46" s="14"/>
      <c r="AU46" s="14"/>
      <c r="AV46" s="14"/>
      <c r="AW46" s="14"/>
      <c r="AX46" s="14"/>
      <c r="AY46" s="14"/>
      <c r="AZ46" s="14"/>
      <c r="BA46" s="14"/>
      <c r="BB46" s="14"/>
      <c r="BC46" s="14"/>
      <c r="BD46" s="14"/>
      <c r="BE46" s="14"/>
      <c r="BF46" s="14"/>
    </row>
    <row r="47" spans="1:59" ht="18" x14ac:dyDescent="0.35">
      <c r="A47" s="1" t="s">
        <v>0</v>
      </c>
      <c r="C47" s="49" t="s">
        <v>86</v>
      </c>
      <c r="E47" s="47"/>
      <c r="G47" s="1" t="s">
        <v>69</v>
      </c>
      <c r="H47" t="s">
        <v>104</v>
      </c>
      <c r="J47" s="14"/>
      <c r="K47" s="14"/>
      <c r="L47" s="14"/>
      <c r="M47" s="14"/>
      <c r="N47" s="14"/>
      <c r="O47" s="14"/>
      <c r="P47" s="14"/>
      <c r="Q47" s="14"/>
      <c r="R47" s="14"/>
      <c r="S47" s="14"/>
      <c r="T47" s="14"/>
      <c r="U47" s="14"/>
      <c r="V47" s="14"/>
      <c r="W47" s="14"/>
      <c r="X47" s="14"/>
      <c r="Y47" s="14"/>
      <c r="Z47" s="14"/>
      <c r="AA47" s="14"/>
      <c r="AB47" s="14"/>
      <c r="AC47" s="14"/>
      <c r="AD47" s="14"/>
      <c r="AE47" s="14"/>
      <c r="AF47" s="14"/>
      <c r="AG47" s="14"/>
      <c r="AH47" s="14"/>
      <c r="AI47" s="14"/>
      <c r="AJ47" s="14"/>
      <c r="AK47" s="14"/>
      <c r="AL47" s="14"/>
      <c r="AM47" s="14"/>
      <c r="AN47" s="14"/>
      <c r="AO47" s="14"/>
      <c r="AP47" s="14"/>
      <c r="AQ47" s="14"/>
      <c r="AR47" s="14"/>
      <c r="AS47" s="14"/>
      <c r="AT47" s="14"/>
      <c r="AU47" s="14"/>
      <c r="AV47" s="14"/>
      <c r="AW47" s="14"/>
      <c r="AX47" s="14"/>
      <c r="AY47" s="14"/>
      <c r="AZ47" s="14"/>
      <c r="BA47" s="14"/>
      <c r="BB47" s="14"/>
      <c r="BC47" s="14"/>
      <c r="BD47" s="14"/>
      <c r="BE47" s="14"/>
      <c r="BF47" s="14"/>
    </row>
    <row r="48" spans="1:59" ht="18" x14ac:dyDescent="0.35">
      <c r="A48" s="1" t="s">
        <v>128</v>
      </c>
      <c r="C48" s="1" t="s">
        <v>116</v>
      </c>
      <c r="E48" s="15">
        <f>IF(ISERROR(AVERAGE(J48:BF48)),0.000000001,AVERAGE(J48:BF48))</f>
        <v>1.0000000000000001E-9</v>
      </c>
      <c r="H48" s="1" t="s">
        <v>8</v>
      </c>
      <c r="J48" s="20" t="str">
        <f t="shared" ref="J48:BF48" si="7">IF(ISERROR(J46/J47),"",J46/J47)</f>
        <v/>
      </c>
      <c r="K48" s="20" t="str">
        <f t="shared" si="7"/>
        <v/>
      </c>
      <c r="L48" s="20" t="str">
        <f t="shared" si="7"/>
        <v/>
      </c>
      <c r="M48" s="20" t="str">
        <f t="shared" si="7"/>
        <v/>
      </c>
      <c r="N48" s="20" t="str">
        <f t="shared" si="7"/>
        <v/>
      </c>
      <c r="O48" s="20" t="str">
        <f t="shared" si="7"/>
        <v/>
      </c>
      <c r="P48" s="20" t="str">
        <f t="shared" si="7"/>
        <v/>
      </c>
      <c r="Q48" s="20" t="str">
        <f t="shared" si="7"/>
        <v/>
      </c>
      <c r="R48" s="20" t="str">
        <f t="shared" si="7"/>
        <v/>
      </c>
      <c r="S48" s="20" t="str">
        <f t="shared" si="7"/>
        <v/>
      </c>
      <c r="T48" s="20" t="str">
        <f t="shared" si="7"/>
        <v/>
      </c>
      <c r="U48" s="20" t="str">
        <f t="shared" si="7"/>
        <v/>
      </c>
      <c r="V48" s="20" t="str">
        <f t="shared" si="7"/>
        <v/>
      </c>
      <c r="W48" s="20" t="str">
        <f t="shared" si="7"/>
        <v/>
      </c>
      <c r="X48" s="20" t="str">
        <f t="shared" si="7"/>
        <v/>
      </c>
      <c r="Y48" s="20" t="str">
        <f t="shared" si="7"/>
        <v/>
      </c>
      <c r="Z48" s="20" t="str">
        <f t="shared" si="7"/>
        <v/>
      </c>
      <c r="AA48" s="20" t="str">
        <f t="shared" si="7"/>
        <v/>
      </c>
      <c r="AB48" s="20" t="str">
        <f t="shared" si="7"/>
        <v/>
      </c>
      <c r="AC48" s="20" t="str">
        <f t="shared" si="7"/>
        <v/>
      </c>
      <c r="AD48" s="20" t="str">
        <f t="shared" si="7"/>
        <v/>
      </c>
      <c r="AE48" s="20" t="str">
        <f t="shared" si="7"/>
        <v/>
      </c>
      <c r="AF48" s="20" t="str">
        <f t="shared" si="7"/>
        <v/>
      </c>
      <c r="AG48" s="20" t="str">
        <f t="shared" si="7"/>
        <v/>
      </c>
      <c r="AH48" s="20" t="str">
        <f t="shared" si="7"/>
        <v/>
      </c>
      <c r="AI48" s="20" t="str">
        <f t="shared" si="7"/>
        <v/>
      </c>
      <c r="AJ48" s="20" t="str">
        <f t="shared" si="7"/>
        <v/>
      </c>
      <c r="AK48" s="20" t="str">
        <f t="shared" si="7"/>
        <v/>
      </c>
      <c r="AL48" s="20" t="str">
        <f t="shared" si="7"/>
        <v/>
      </c>
      <c r="AM48" s="20" t="str">
        <f t="shared" si="7"/>
        <v/>
      </c>
      <c r="AN48" s="20" t="str">
        <f t="shared" si="7"/>
        <v/>
      </c>
      <c r="AO48" s="20" t="str">
        <f t="shared" si="7"/>
        <v/>
      </c>
      <c r="AP48" s="20" t="str">
        <f t="shared" si="7"/>
        <v/>
      </c>
      <c r="AQ48" s="20" t="str">
        <f t="shared" si="7"/>
        <v/>
      </c>
      <c r="AR48" s="20" t="str">
        <f t="shared" si="7"/>
        <v/>
      </c>
      <c r="AS48" s="20" t="str">
        <f t="shared" si="7"/>
        <v/>
      </c>
      <c r="AT48" s="20" t="str">
        <f t="shared" si="7"/>
        <v/>
      </c>
      <c r="AU48" s="20" t="str">
        <f t="shared" si="7"/>
        <v/>
      </c>
      <c r="AV48" s="20" t="str">
        <f t="shared" si="7"/>
        <v/>
      </c>
      <c r="AW48" s="20" t="str">
        <f t="shared" si="7"/>
        <v/>
      </c>
      <c r="AX48" s="20" t="str">
        <f t="shared" si="7"/>
        <v/>
      </c>
      <c r="AY48" s="20" t="str">
        <f t="shared" si="7"/>
        <v/>
      </c>
      <c r="AZ48" s="20" t="str">
        <f t="shared" si="7"/>
        <v/>
      </c>
      <c r="BA48" s="20" t="str">
        <f t="shared" si="7"/>
        <v/>
      </c>
      <c r="BB48" s="20" t="str">
        <f t="shared" si="7"/>
        <v/>
      </c>
      <c r="BC48" s="20" t="str">
        <f t="shared" si="7"/>
        <v/>
      </c>
      <c r="BD48" s="20" t="str">
        <f t="shared" si="7"/>
        <v/>
      </c>
      <c r="BE48" s="20" t="str">
        <f t="shared" si="7"/>
        <v/>
      </c>
      <c r="BF48" s="20" t="str">
        <f t="shared" si="7"/>
        <v/>
      </c>
    </row>
    <row r="49" spans="1:58" x14ac:dyDescent="0.25">
      <c r="A49" s="59" t="s">
        <v>125</v>
      </c>
      <c r="E49" s="28">
        <f>100*(E48*E47)/((E48*E47)+(SUM((E$17*E$19),(E$37*E$38),(E$43*E$44),(E$52*E$53),(E$57*E$58),(E$62*E$63),(E$67*E$68),(E$72*E$73),(E$77*E$78),(E$82*E$83))))</f>
        <v>0</v>
      </c>
    </row>
    <row r="50" spans="1:58" s="5" customFormat="1" ht="4.5" customHeight="1" x14ac:dyDescent="0.25">
      <c r="E50" s="6"/>
    </row>
    <row r="51" spans="1:58" ht="18" x14ac:dyDescent="0.35">
      <c r="A51" s="18" t="s">
        <v>141</v>
      </c>
      <c r="B51" s="7"/>
      <c r="C51" s="3" t="s">
        <v>76</v>
      </c>
      <c r="D51" s="7"/>
      <c r="E51" s="46" t="s">
        <v>165</v>
      </c>
      <c r="F51" s="7"/>
      <c r="G51" s="1" t="s">
        <v>95</v>
      </c>
      <c r="H51" t="s">
        <v>70</v>
      </c>
      <c r="I51" s="7"/>
      <c r="J51" s="14"/>
      <c r="K51" s="14"/>
      <c r="L51" s="14"/>
      <c r="M51" s="14"/>
      <c r="N51" s="14"/>
      <c r="O51" s="14"/>
      <c r="P51" s="14"/>
      <c r="Q51" s="14"/>
      <c r="R51" s="14"/>
      <c r="S51" s="14"/>
      <c r="T51" s="14"/>
      <c r="U51" s="14"/>
      <c r="V51" s="14"/>
      <c r="W51" s="14"/>
      <c r="X51" s="14"/>
      <c r="Y51" s="14"/>
      <c r="Z51" s="14"/>
      <c r="AA51" s="14"/>
      <c r="AB51" s="14"/>
      <c r="AC51" s="14"/>
      <c r="AD51" s="14"/>
      <c r="AE51" s="14"/>
      <c r="AF51" s="14"/>
      <c r="AG51" s="14"/>
      <c r="AH51" s="14"/>
      <c r="AI51" s="14"/>
      <c r="AJ51" s="14"/>
      <c r="AK51" s="14"/>
      <c r="AL51" s="14"/>
      <c r="AM51" s="14"/>
      <c r="AN51" s="14"/>
      <c r="AO51" s="14"/>
      <c r="AP51" s="14"/>
      <c r="AQ51" s="14"/>
      <c r="AR51" s="14"/>
      <c r="AS51" s="14"/>
      <c r="AT51" s="14"/>
      <c r="AU51" s="14"/>
      <c r="AV51" s="14"/>
      <c r="AW51" s="14"/>
      <c r="AX51" s="14"/>
      <c r="AY51" s="14"/>
      <c r="AZ51" s="14"/>
      <c r="BA51" s="14"/>
      <c r="BB51" s="14"/>
      <c r="BC51" s="14"/>
      <c r="BD51" s="14"/>
      <c r="BE51" s="14"/>
      <c r="BF51" s="14"/>
    </row>
    <row r="52" spans="1:58" ht="18" x14ac:dyDescent="0.35">
      <c r="A52" s="1" t="s">
        <v>0</v>
      </c>
      <c r="C52" s="49" t="s">
        <v>87</v>
      </c>
      <c r="E52" s="47"/>
      <c r="G52" s="1" t="s">
        <v>69</v>
      </c>
      <c r="H52" t="s">
        <v>105</v>
      </c>
      <c r="J52" s="14"/>
      <c r="K52" s="14"/>
      <c r="L52" s="14"/>
      <c r="M52" s="14"/>
      <c r="N52" s="14"/>
      <c r="O52" s="14"/>
      <c r="P52" s="14"/>
      <c r="Q52" s="14"/>
      <c r="R52" s="14"/>
      <c r="S52" s="14"/>
      <c r="T52" s="14"/>
      <c r="U52" s="14"/>
      <c r="V52" s="14"/>
      <c r="W52" s="14"/>
      <c r="X52" s="14"/>
      <c r="Y52" s="14"/>
      <c r="Z52" s="14"/>
      <c r="AA52" s="14"/>
      <c r="AB52" s="14"/>
      <c r="AC52" s="14"/>
      <c r="AD52" s="14"/>
      <c r="AE52" s="14"/>
      <c r="AF52" s="14"/>
      <c r="AG52" s="14"/>
      <c r="AH52" s="14"/>
      <c r="AI52" s="14"/>
      <c r="AJ52" s="14"/>
      <c r="AK52" s="14"/>
      <c r="AL52" s="14"/>
      <c r="AM52" s="14"/>
      <c r="AN52" s="14"/>
      <c r="AO52" s="14"/>
      <c r="AP52" s="14"/>
      <c r="AQ52" s="14"/>
      <c r="AR52" s="14"/>
      <c r="AS52" s="14"/>
      <c r="AT52" s="14"/>
      <c r="AU52" s="14"/>
      <c r="AV52" s="14"/>
      <c r="AW52" s="14"/>
      <c r="AX52" s="14"/>
      <c r="AY52" s="14"/>
      <c r="AZ52" s="14"/>
      <c r="BA52" s="14"/>
      <c r="BB52" s="14"/>
      <c r="BC52" s="14"/>
      <c r="BD52" s="14"/>
      <c r="BE52" s="14"/>
      <c r="BF52" s="14"/>
    </row>
    <row r="53" spans="1:58" ht="18" x14ac:dyDescent="0.35">
      <c r="A53" s="1" t="s">
        <v>128</v>
      </c>
      <c r="C53" s="1" t="s">
        <v>117</v>
      </c>
      <c r="E53" s="15">
        <f>IF(ISERROR(AVERAGE(J53:BF53)),0.000000001,AVERAGE(J53:BF53))</f>
        <v>1.0000000000000001E-9</v>
      </c>
      <c r="H53" s="1" t="s">
        <v>8</v>
      </c>
      <c r="J53" s="20" t="str">
        <f t="shared" ref="J53:BF53" si="8">IF(ISERROR(J51/J52),"",J51/J52)</f>
        <v/>
      </c>
      <c r="K53" s="20" t="str">
        <f t="shared" si="8"/>
        <v/>
      </c>
      <c r="L53" s="20" t="str">
        <f t="shared" si="8"/>
        <v/>
      </c>
      <c r="M53" s="20" t="str">
        <f t="shared" si="8"/>
        <v/>
      </c>
      <c r="N53" s="20" t="str">
        <f t="shared" si="8"/>
        <v/>
      </c>
      <c r="O53" s="20" t="str">
        <f t="shared" si="8"/>
        <v/>
      </c>
      <c r="P53" s="20" t="str">
        <f t="shared" si="8"/>
        <v/>
      </c>
      <c r="Q53" s="20" t="str">
        <f t="shared" si="8"/>
        <v/>
      </c>
      <c r="R53" s="20" t="str">
        <f t="shared" si="8"/>
        <v/>
      </c>
      <c r="S53" s="20" t="str">
        <f t="shared" si="8"/>
        <v/>
      </c>
      <c r="T53" s="20" t="str">
        <f t="shared" si="8"/>
        <v/>
      </c>
      <c r="U53" s="20" t="str">
        <f t="shared" si="8"/>
        <v/>
      </c>
      <c r="V53" s="20" t="str">
        <f t="shared" si="8"/>
        <v/>
      </c>
      <c r="W53" s="20" t="str">
        <f t="shared" si="8"/>
        <v/>
      </c>
      <c r="X53" s="20" t="str">
        <f t="shared" si="8"/>
        <v/>
      </c>
      <c r="Y53" s="20" t="str">
        <f t="shared" si="8"/>
        <v/>
      </c>
      <c r="Z53" s="20" t="str">
        <f t="shared" si="8"/>
        <v/>
      </c>
      <c r="AA53" s="20" t="str">
        <f t="shared" si="8"/>
        <v/>
      </c>
      <c r="AB53" s="20" t="str">
        <f t="shared" si="8"/>
        <v/>
      </c>
      <c r="AC53" s="20" t="str">
        <f t="shared" si="8"/>
        <v/>
      </c>
      <c r="AD53" s="20" t="str">
        <f t="shared" si="8"/>
        <v/>
      </c>
      <c r="AE53" s="20" t="str">
        <f t="shared" si="8"/>
        <v/>
      </c>
      <c r="AF53" s="20" t="str">
        <f t="shared" si="8"/>
        <v/>
      </c>
      <c r="AG53" s="20" t="str">
        <f t="shared" si="8"/>
        <v/>
      </c>
      <c r="AH53" s="20" t="str">
        <f t="shared" si="8"/>
        <v/>
      </c>
      <c r="AI53" s="20" t="str">
        <f t="shared" si="8"/>
        <v/>
      </c>
      <c r="AJ53" s="20" t="str">
        <f t="shared" si="8"/>
        <v/>
      </c>
      <c r="AK53" s="20" t="str">
        <f t="shared" si="8"/>
        <v/>
      </c>
      <c r="AL53" s="20" t="str">
        <f t="shared" si="8"/>
        <v/>
      </c>
      <c r="AM53" s="20" t="str">
        <f t="shared" si="8"/>
        <v/>
      </c>
      <c r="AN53" s="20" t="str">
        <f t="shared" si="8"/>
        <v/>
      </c>
      <c r="AO53" s="20" t="str">
        <f t="shared" si="8"/>
        <v/>
      </c>
      <c r="AP53" s="20" t="str">
        <f t="shared" si="8"/>
        <v/>
      </c>
      <c r="AQ53" s="20" t="str">
        <f t="shared" si="8"/>
        <v/>
      </c>
      <c r="AR53" s="20" t="str">
        <f t="shared" si="8"/>
        <v/>
      </c>
      <c r="AS53" s="20" t="str">
        <f t="shared" si="8"/>
        <v/>
      </c>
      <c r="AT53" s="20" t="str">
        <f t="shared" si="8"/>
        <v/>
      </c>
      <c r="AU53" s="20" t="str">
        <f t="shared" si="8"/>
        <v/>
      </c>
      <c r="AV53" s="20" t="str">
        <f t="shared" si="8"/>
        <v/>
      </c>
      <c r="AW53" s="20" t="str">
        <f t="shared" si="8"/>
        <v/>
      </c>
      <c r="AX53" s="20" t="str">
        <f t="shared" si="8"/>
        <v/>
      </c>
      <c r="AY53" s="20" t="str">
        <f t="shared" si="8"/>
        <v/>
      </c>
      <c r="AZ53" s="20" t="str">
        <f t="shared" si="8"/>
        <v/>
      </c>
      <c r="BA53" s="20" t="str">
        <f t="shared" si="8"/>
        <v/>
      </c>
      <c r="BB53" s="20" t="str">
        <f t="shared" si="8"/>
        <v/>
      </c>
      <c r="BC53" s="20" t="str">
        <f t="shared" si="8"/>
        <v/>
      </c>
      <c r="BD53" s="20" t="str">
        <f t="shared" si="8"/>
        <v/>
      </c>
      <c r="BE53" s="20" t="str">
        <f t="shared" si="8"/>
        <v/>
      </c>
      <c r="BF53" s="20" t="str">
        <f t="shared" si="8"/>
        <v/>
      </c>
    </row>
    <row r="54" spans="1:58" x14ac:dyDescent="0.25">
      <c r="A54" s="59" t="s">
        <v>125</v>
      </c>
      <c r="E54" s="28">
        <f>100*(E53*E52)/((E53*E52)+(SUM((E$17*E$19),(E$37*E$38),(E$42*E$43),(E$47*E$48),(E$57*E$58),(E$62*E$63),(E$67*E$68),(E$72*E$73),(E$77*E$78),(E$82*E$83))))</f>
        <v>0</v>
      </c>
    </row>
    <row r="55" spans="1:58" s="5" customFormat="1" ht="4.5" customHeight="1" x14ac:dyDescent="0.25">
      <c r="E55" s="6"/>
    </row>
    <row r="56" spans="1:58" ht="18" x14ac:dyDescent="0.35">
      <c r="A56" s="18" t="s">
        <v>142</v>
      </c>
      <c r="B56" s="7"/>
      <c r="C56" s="3" t="s">
        <v>77</v>
      </c>
      <c r="D56" s="7"/>
      <c r="E56" s="46" t="s">
        <v>166</v>
      </c>
      <c r="F56" s="7"/>
      <c r="G56" s="1" t="s">
        <v>96</v>
      </c>
      <c r="H56" t="s">
        <v>70</v>
      </c>
      <c r="I56" s="7"/>
      <c r="J56" s="14"/>
      <c r="K56" s="14"/>
      <c r="L56" s="14"/>
      <c r="M56" s="14"/>
      <c r="N56" s="14"/>
      <c r="O56" s="14"/>
      <c r="P56" s="14"/>
      <c r="Q56" s="14"/>
      <c r="R56" s="14"/>
      <c r="S56" s="14"/>
      <c r="T56" s="14"/>
      <c r="U56" s="14"/>
      <c r="V56" s="14"/>
      <c r="W56" s="14"/>
      <c r="X56" s="14"/>
      <c r="Y56" s="14"/>
      <c r="Z56" s="14"/>
      <c r="AA56" s="14"/>
      <c r="AB56" s="14"/>
      <c r="AC56" s="14"/>
      <c r="AD56" s="14"/>
      <c r="AE56" s="14"/>
      <c r="AF56" s="14"/>
      <c r="AG56" s="14"/>
      <c r="AH56" s="14"/>
      <c r="AI56" s="14"/>
      <c r="AJ56" s="14"/>
      <c r="AK56" s="14"/>
      <c r="AL56" s="14"/>
      <c r="AM56" s="14"/>
      <c r="AN56" s="14"/>
      <c r="AO56" s="14"/>
      <c r="AP56" s="14"/>
      <c r="AQ56" s="14"/>
      <c r="AR56" s="14"/>
      <c r="AS56" s="14"/>
      <c r="AT56" s="14"/>
      <c r="AU56" s="14"/>
      <c r="AV56" s="14"/>
      <c r="AW56" s="14"/>
      <c r="AX56" s="14"/>
      <c r="AY56" s="14"/>
      <c r="AZ56" s="14"/>
      <c r="BA56" s="14"/>
      <c r="BB56" s="14"/>
      <c r="BC56" s="14"/>
      <c r="BD56" s="14"/>
      <c r="BE56" s="14"/>
      <c r="BF56" s="14"/>
    </row>
    <row r="57" spans="1:58" ht="18" x14ac:dyDescent="0.35">
      <c r="A57" s="1" t="s">
        <v>0</v>
      </c>
      <c r="C57" s="49" t="s">
        <v>88</v>
      </c>
      <c r="E57" s="47"/>
      <c r="G57" s="1" t="s">
        <v>69</v>
      </c>
      <c r="H57" t="s">
        <v>106</v>
      </c>
      <c r="J57" s="14"/>
      <c r="K57" s="14"/>
      <c r="L57" s="14"/>
      <c r="M57" s="14"/>
      <c r="N57" s="14"/>
      <c r="O57" s="14"/>
      <c r="P57" s="14"/>
      <c r="Q57" s="14"/>
      <c r="R57" s="14"/>
      <c r="S57" s="14"/>
      <c r="T57" s="14"/>
      <c r="U57" s="14"/>
      <c r="V57" s="14"/>
      <c r="W57" s="14"/>
      <c r="X57" s="14"/>
      <c r="Y57" s="14"/>
      <c r="Z57" s="14"/>
      <c r="AA57" s="14"/>
      <c r="AB57" s="14"/>
      <c r="AC57" s="14"/>
      <c r="AD57" s="14"/>
      <c r="AE57" s="14"/>
      <c r="AF57" s="14"/>
      <c r="AG57" s="14"/>
      <c r="AH57" s="14"/>
      <c r="AI57" s="14"/>
      <c r="AJ57" s="14"/>
      <c r="AK57" s="14"/>
      <c r="AL57" s="14"/>
      <c r="AM57" s="14"/>
      <c r="AN57" s="14"/>
      <c r="AO57" s="14"/>
      <c r="AP57" s="14"/>
      <c r="AQ57" s="14"/>
      <c r="AR57" s="14"/>
      <c r="AS57" s="14"/>
      <c r="AT57" s="14"/>
      <c r="AU57" s="14"/>
      <c r="AV57" s="14"/>
      <c r="AW57" s="14"/>
      <c r="AX57" s="14"/>
      <c r="AY57" s="14"/>
      <c r="AZ57" s="14"/>
      <c r="BA57" s="14"/>
      <c r="BB57" s="14"/>
      <c r="BC57" s="14"/>
      <c r="BD57" s="14"/>
      <c r="BE57" s="14"/>
      <c r="BF57" s="14"/>
    </row>
    <row r="58" spans="1:58" ht="18" x14ac:dyDescent="0.35">
      <c r="A58" s="1" t="s">
        <v>128</v>
      </c>
      <c r="C58" s="1" t="s">
        <v>118</v>
      </c>
      <c r="E58" s="15">
        <f>IF(ISERROR(AVERAGE(J58:BF58)),0.000000001,AVERAGE(J58:BF58))</f>
        <v>1.0000000000000001E-9</v>
      </c>
      <c r="H58" s="1" t="s">
        <v>8</v>
      </c>
      <c r="J58" s="20" t="str">
        <f t="shared" ref="J58:BF58" si="9">IF(ISERROR(J56/J57),"",J56/J57)</f>
        <v/>
      </c>
      <c r="K58" s="20" t="str">
        <f t="shared" si="9"/>
        <v/>
      </c>
      <c r="L58" s="20" t="str">
        <f t="shared" si="9"/>
        <v/>
      </c>
      <c r="M58" s="20" t="str">
        <f t="shared" si="9"/>
        <v/>
      </c>
      <c r="N58" s="20" t="str">
        <f t="shared" si="9"/>
        <v/>
      </c>
      <c r="O58" s="20" t="str">
        <f t="shared" si="9"/>
        <v/>
      </c>
      <c r="P58" s="20" t="str">
        <f t="shared" si="9"/>
        <v/>
      </c>
      <c r="Q58" s="20" t="str">
        <f t="shared" si="9"/>
        <v/>
      </c>
      <c r="R58" s="20" t="str">
        <f t="shared" si="9"/>
        <v/>
      </c>
      <c r="S58" s="20" t="str">
        <f t="shared" si="9"/>
        <v/>
      </c>
      <c r="T58" s="20" t="str">
        <f t="shared" si="9"/>
        <v/>
      </c>
      <c r="U58" s="20" t="str">
        <f t="shared" si="9"/>
        <v/>
      </c>
      <c r="V58" s="20" t="str">
        <f t="shared" si="9"/>
        <v/>
      </c>
      <c r="W58" s="20" t="str">
        <f t="shared" si="9"/>
        <v/>
      </c>
      <c r="X58" s="20" t="str">
        <f t="shared" si="9"/>
        <v/>
      </c>
      <c r="Y58" s="20" t="str">
        <f t="shared" si="9"/>
        <v/>
      </c>
      <c r="Z58" s="20" t="str">
        <f t="shared" si="9"/>
        <v/>
      </c>
      <c r="AA58" s="20" t="str">
        <f t="shared" si="9"/>
        <v/>
      </c>
      <c r="AB58" s="20" t="str">
        <f t="shared" si="9"/>
        <v/>
      </c>
      <c r="AC58" s="20" t="str">
        <f t="shared" si="9"/>
        <v/>
      </c>
      <c r="AD58" s="20" t="str">
        <f t="shared" si="9"/>
        <v/>
      </c>
      <c r="AE58" s="20" t="str">
        <f t="shared" si="9"/>
        <v/>
      </c>
      <c r="AF58" s="20" t="str">
        <f t="shared" si="9"/>
        <v/>
      </c>
      <c r="AG58" s="20" t="str">
        <f t="shared" si="9"/>
        <v/>
      </c>
      <c r="AH58" s="20" t="str">
        <f t="shared" si="9"/>
        <v/>
      </c>
      <c r="AI58" s="20" t="str">
        <f t="shared" si="9"/>
        <v/>
      </c>
      <c r="AJ58" s="20" t="str">
        <f t="shared" si="9"/>
        <v/>
      </c>
      <c r="AK58" s="20" t="str">
        <f t="shared" si="9"/>
        <v/>
      </c>
      <c r="AL58" s="20" t="str">
        <f t="shared" si="9"/>
        <v/>
      </c>
      <c r="AM58" s="20" t="str">
        <f t="shared" si="9"/>
        <v/>
      </c>
      <c r="AN58" s="20" t="str">
        <f t="shared" si="9"/>
        <v/>
      </c>
      <c r="AO58" s="20" t="str">
        <f t="shared" si="9"/>
        <v/>
      </c>
      <c r="AP58" s="20" t="str">
        <f t="shared" si="9"/>
        <v/>
      </c>
      <c r="AQ58" s="20" t="str">
        <f t="shared" si="9"/>
        <v/>
      </c>
      <c r="AR58" s="20" t="str">
        <f t="shared" si="9"/>
        <v/>
      </c>
      <c r="AS58" s="20" t="str">
        <f t="shared" si="9"/>
        <v/>
      </c>
      <c r="AT58" s="20" t="str">
        <f t="shared" si="9"/>
        <v/>
      </c>
      <c r="AU58" s="20" t="str">
        <f t="shared" si="9"/>
        <v/>
      </c>
      <c r="AV58" s="20" t="str">
        <f t="shared" si="9"/>
        <v/>
      </c>
      <c r="AW58" s="20" t="str">
        <f t="shared" si="9"/>
        <v/>
      </c>
      <c r="AX58" s="20" t="str">
        <f t="shared" si="9"/>
        <v/>
      </c>
      <c r="AY58" s="20" t="str">
        <f t="shared" si="9"/>
        <v/>
      </c>
      <c r="AZ58" s="20" t="str">
        <f t="shared" si="9"/>
        <v/>
      </c>
      <c r="BA58" s="20" t="str">
        <f t="shared" si="9"/>
        <v/>
      </c>
      <c r="BB58" s="20" t="str">
        <f t="shared" si="9"/>
        <v/>
      </c>
      <c r="BC58" s="20" t="str">
        <f t="shared" si="9"/>
        <v/>
      </c>
      <c r="BD58" s="20" t="str">
        <f t="shared" si="9"/>
        <v/>
      </c>
      <c r="BE58" s="20" t="str">
        <f t="shared" si="9"/>
        <v/>
      </c>
      <c r="BF58" s="20" t="str">
        <f t="shared" si="9"/>
        <v/>
      </c>
    </row>
    <row r="59" spans="1:58" x14ac:dyDescent="0.25">
      <c r="A59" s="59" t="s">
        <v>125</v>
      </c>
      <c r="E59" s="28">
        <f>100*(E58*E57)/((E58*E57)+(SUM((E$17*E$19),(E$37*E$38),(E$42*E$43),(E$47*E$48),(E$52*E$53),(E$62*E$63),(E$67*E$68),(E$72*E$73),(E$77*E$78),(E$82*E$83))))</f>
        <v>0</v>
      </c>
    </row>
    <row r="60" spans="1:58" s="5" customFormat="1" ht="4.5" customHeight="1" x14ac:dyDescent="0.25">
      <c r="E60" s="6"/>
    </row>
    <row r="61" spans="1:58" ht="18" x14ac:dyDescent="0.35">
      <c r="A61" s="18" t="s">
        <v>143</v>
      </c>
      <c r="B61" s="7"/>
      <c r="C61" s="3" t="s">
        <v>78</v>
      </c>
      <c r="D61" s="7"/>
      <c r="E61" s="46" t="s">
        <v>167</v>
      </c>
      <c r="F61" s="7"/>
      <c r="G61" s="1" t="s">
        <v>97</v>
      </c>
      <c r="H61" t="s">
        <v>70</v>
      </c>
      <c r="I61" s="7"/>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c r="AI61" s="14"/>
      <c r="AJ61" s="14"/>
      <c r="AK61" s="14"/>
      <c r="AL61" s="14"/>
      <c r="AM61" s="14"/>
      <c r="AN61" s="14"/>
      <c r="AO61" s="14"/>
      <c r="AP61" s="14"/>
      <c r="AQ61" s="14"/>
      <c r="AR61" s="14"/>
      <c r="AS61" s="14"/>
      <c r="AT61" s="14"/>
      <c r="AU61" s="14"/>
      <c r="AV61" s="14"/>
      <c r="AW61" s="14"/>
      <c r="AX61" s="14"/>
      <c r="AY61" s="14"/>
      <c r="AZ61" s="14"/>
      <c r="BA61" s="14"/>
      <c r="BB61" s="14"/>
      <c r="BC61" s="14"/>
      <c r="BD61" s="14"/>
      <c r="BE61" s="14"/>
      <c r="BF61" s="14"/>
    </row>
    <row r="62" spans="1:58" ht="18" x14ac:dyDescent="0.35">
      <c r="A62" s="1" t="s">
        <v>0</v>
      </c>
      <c r="C62" s="49" t="s">
        <v>89</v>
      </c>
      <c r="E62" s="47"/>
      <c r="G62" s="1" t="s">
        <v>69</v>
      </c>
      <c r="H62" t="s">
        <v>107</v>
      </c>
      <c r="J62" s="14"/>
      <c r="K62" s="14"/>
      <c r="L62" s="14"/>
      <c r="M62" s="14"/>
      <c r="N62" s="14"/>
      <c r="O62" s="14"/>
      <c r="P62" s="14"/>
      <c r="Q62" s="14"/>
      <c r="R62" s="14"/>
      <c r="S62" s="14"/>
      <c r="T62" s="14"/>
      <c r="U62" s="14"/>
      <c r="V62" s="14"/>
      <c r="W62" s="14"/>
      <c r="X62" s="14"/>
      <c r="Y62" s="14"/>
      <c r="Z62" s="14"/>
      <c r="AA62" s="14"/>
      <c r="AB62" s="14"/>
      <c r="AC62" s="14"/>
      <c r="AD62" s="14"/>
      <c r="AE62" s="14"/>
      <c r="AF62" s="14"/>
      <c r="AG62" s="14"/>
      <c r="AH62" s="14"/>
      <c r="AI62" s="14"/>
      <c r="AJ62" s="14"/>
      <c r="AK62" s="14"/>
      <c r="AL62" s="14"/>
      <c r="AM62" s="14"/>
      <c r="AN62" s="14"/>
      <c r="AO62" s="14"/>
      <c r="AP62" s="14"/>
      <c r="AQ62" s="14"/>
      <c r="AR62" s="14"/>
      <c r="AS62" s="14"/>
      <c r="AT62" s="14"/>
      <c r="AU62" s="14"/>
      <c r="AV62" s="14"/>
      <c r="AW62" s="14"/>
      <c r="AX62" s="14"/>
      <c r="AY62" s="14"/>
      <c r="AZ62" s="14"/>
      <c r="BA62" s="14"/>
      <c r="BB62" s="14"/>
      <c r="BC62" s="14"/>
      <c r="BD62" s="14"/>
      <c r="BE62" s="14"/>
      <c r="BF62" s="14"/>
    </row>
    <row r="63" spans="1:58" ht="18" x14ac:dyDescent="0.35">
      <c r="A63" s="1" t="s">
        <v>128</v>
      </c>
      <c r="C63" s="1" t="s">
        <v>119</v>
      </c>
      <c r="E63" s="15">
        <f>IF(ISERROR(AVERAGE(J63:BF63)),0.000000001,AVERAGE(J63:BF63))</f>
        <v>1.0000000000000001E-9</v>
      </c>
      <c r="H63" s="1" t="s">
        <v>8</v>
      </c>
      <c r="J63" s="20" t="str">
        <f t="shared" ref="J63:BF63" si="10">IF(ISERROR(J61/J62),"",J61/J62)</f>
        <v/>
      </c>
      <c r="K63" s="20" t="str">
        <f t="shared" si="10"/>
        <v/>
      </c>
      <c r="L63" s="20" t="str">
        <f t="shared" si="10"/>
        <v/>
      </c>
      <c r="M63" s="20" t="str">
        <f t="shared" si="10"/>
        <v/>
      </c>
      <c r="N63" s="20" t="str">
        <f t="shared" si="10"/>
        <v/>
      </c>
      <c r="O63" s="20" t="str">
        <f t="shared" si="10"/>
        <v/>
      </c>
      <c r="P63" s="20" t="str">
        <f t="shared" si="10"/>
        <v/>
      </c>
      <c r="Q63" s="20" t="str">
        <f t="shared" si="10"/>
        <v/>
      </c>
      <c r="R63" s="20" t="str">
        <f t="shared" si="10"/>
        <v/>
      </c>
      <c r="S63" s="20" t="str">
        <f t="shared" si="10"/>
        <v/>
      </c>
      <c r="T63" s="20" t="str">
        <f t="shared" si="10"/>
        <v/>
      </c>
      <c r="U63" s="20" t="str">
        <f t="shared" si="10"/>
        <v/>
      </c>
      <c r="V63" s="20" t="str">
        <f t="shared" si="10"/>
        <v/>
      </c>
      <c r="W63" s="20" t="str">
        <f t="shared" si="10"/>
        <v/>
      </c>
      <c r="X63" s="20" t="str">
        <f t="shared" si="10"/>
        <v/>
      </c>
      <c r="Y63" s="20" t="str">
        <f t="shared" si="10"/>
        <v/>
      </c>
      <c r="Z63" s="20" t="str">
        <f t="shared" si="10"/>
        <v/>
      </c>
      <c r="AA63" s="20" t="str">
        <f t="shared" si="10"/>
        <v/>
      </c>
      <c r="AB63" s="20" t="str">
        <f t="shared" si="10"/>
        <v/>
      </c>
      <c r="AC63" s="20" t="str">
        <f t="shared" si="10"/>
        <v/>
      </c>
      <c r="AD63" s="20" t="str">
        <f t="shared" si="10"/>
        <v/>
      </c>
      <c r="AE63" s="20" t="str">
        <f t="shared" si="10"/>
        <v/>
      </c>
      <c r="AF63" s="20" t="str">
        <f t="shared" si="10"/>
        <v/>
      </c>
      <c r="AG63" s="20" t="str">
        <f t="shared" si="10"/>
        <v/>
      </c>
      <c r="AH63" s="20" t="str">
        <f t="shared" si="10"/>
        <v/>
      </c>
      <c r="AI63" s="20" t="str">
        <f t="shared" si="10"/>
        <v/>
      </c>
      <c r="AJ63" s="20" t="str">
        <f t="shared" si="10"/>
        <v/>
      </c>
      <c r="AK63" s="20" t="str">
        <f t="shared" si="10"/>
        <v/>
      </c>
      <c r="AL63" s="20" t="str">
        <f t="shared" si="10"/>
        <v/>
      </c>
      <c r="AM63" s="20" t="str">
        <f t="shared" si="10"/>
        <v/>
      </c>
      <c r="AN63" s="20" t="str">
        <f t="shared" si="10"/>
        <v/>
      </c>
      <c r="AO63" s="20" t="str">
        <f t="shared" si="10"/>
        <v/>
      </c>
      <c r="AP63" s="20" t="str">
        <f t="shared" si="10"/>
        <v/>
      </c>
      <c r="AQ63" s="20" t="str">
        <f t="shared" si="10"/>
        <v/>
      </c>
      <c r="AR63" s="20" t="str">
        <f t="shared" si="10"/>
        <v/>
      </c>
      <c r="AS63" s="20" t="str">
        <f t="shared" si="10"/>
        <v/>
      </c>
      <c r="AT63" s="20" t="str">
        <f t="shared" si="10"/>
        <v/>
      </c>
      <c r="AU63" s="20" t="str">
        <f t="shared" si="10"/>
        <v/>
      </c>
      <c r="AV63" s="20" t="str">
        <f t="shared" si="10"/>
        <v/>
      </c>
      <c r="AW63" s="20" t="str">
        <f t="shared" si="10"/>
        <v/>
      </c>
      <c r="AX63" s="20" t="str">
        <f t="shared" si="10"/>
        <v/>
      </c>
      <c r="AY63" s="20" t="str">
        <f t="shared" si="10"/>
        <v/>
      </c>
      <c r="AZ63" s="20" t="str">
        <f t="shared" si="10"/>
        <v/>
      </c>
      <c r="BA63" s="20" t="str">
        <f t="shared" si="10"/>
        <v/>
      </c>
      <c r="BB63" s="20" t="str">
        <f t="shared" si="10"/>
        <v/>
      </c>
      <c r="BC63" s="20" t="str">
        <f t="shared" si="10"/>
        <v/>
      </c>
      <c r="BD63" s="20" t="str">
        <f t="shared" si="10"/>
        <v/>
      </c>
      <c r="BE63" s="20" t="str">
        <f t="shared" si="10"/>
        <v/>
      </c>
      <c r="BF63" s="20" t="str">
        <f t="shared" si="10"/>
        <v/>
      </c>
    </row>
    <row r="64" spans="1:58" x14ac:dyDescent="0.25">
      <c r="A64" s="59" t="s">
        <v>125</v>
      </c>
      <c r="E64" s="28">
        <f>100*(E63*E62)/((E63*E62)+(SUM((E$17*E$19),(E$37*E$38),(E$42*E$43),(E$47*E$48),(E$52*E$53),(E$57*E$58),(E$67*E$68),(E$72*E$73),(E$77*E$78),(E$82*E$83))))</f>
        <v>0</v>
      </c>
    </row>
    <row r="65" spans="1:58" s="5" customFormat="1" ht="4.5" customHeight="1" x14ac:dyDescent="0.25">
      <c r="E65" s="6"/>
    </row>
    <row r="66" spans="1:58" ht="18" x14ac:dyDescent="0.35">
      <c r="A66" s="18" t="s">
        <v>144</v>
      </c>
      <c r="B66" s="7"/>
      <c r="C66" s="3" t="s">
        <v>79</v>
      </c>
      <c r="D66" s="7"/>
      <c r="E66" s="46" t="s">
        <v>168</v>
      </c>
      <c r="F66" s="7"/>
      <c r="G66" s="1" t="s">
        <v>98</v>
      </c>
      <c r="H66" t="s">
        <v>70</v>
      </c>
      <c r="I66" s="7"/>
      <c r="J66" s="14"/>
      <c r="K66" s="14"/>
      <c r="L66" s="14"/>
      <c r="M66" s="14"/>
      <c r="N66" s="14"/>
      <c r="O66" s="14"/>
      <c r="P66" s="14"/>
      <c r="Q66" s="14"/>
      <c r="R66" s="14"/>
      <c r="S66" s="14"/>
      <c r="T66" s="14"/>
      <c r="U66" s="14"/>
      <c r="V66" s="14"/>
      <c r="W66" s="14"/>
      <c r="X66" s="14"/>
      <c r="Y66" s="14"/>
      <c r="Z66" s="14"/>
      <c r="AA66" s="14"/>
      <c r="AB66" s="14"/>
      <c r="AC66" s="14"/>
      <c r="AD66" s="14"/>
      <c r="AE66" s="14"/>
      <c r="AF66" s="14"/>
      <c r="AG66" s="14"/>
      <c r="AH66" s="14"/>
      <c r="AI66" s="14"/>
      <c r="AJ66" s="14"/>
      <c r="AK66" s="14"/>
      <c r="AL66" s="14"/>
      <c r="AM66" s="14"/>
      <c r="AN66" s="14"/>
      <c r="AO66" s="14"/>
      <c r="AP66" s="14"/>
      <c r="AQ66" s="14"/>
      <c r="AR66" s="14"/>
      <c r="AS66" s="14"/>
      <c r="AT66" s="14"/>
      <c r="AU66" s="14"/>
      <c r="AV66" s="14"/>
      <c r="AW66" s="14"/>
      <c r="AX66" s="14"/>
      <c r="AY66" s="14"/>
      <c r="AZ66" s="14"/>
      <c r="BA66" s="14"/>
      <c r="BB66" s="14"/>
      <c r="BC66" s="14"/>
      <c r="BD66" s="14"/>
      <c r="BE66" s="14"/>
      <c r="BF66" s="14"/>
    </row>
    <row r="67" spans="1:58" ht="18" x14ac:dyDescent="0.35">
      <c r="A67" s="1" t="s">
        <v>0</v>
      </c>
      <c r="C67" s="49" t="s">
        <v>90</v>
      </c>
      <c r="E67" s="47"/>
      <c r="G67" s="1" t="s">
        <v>69</v>
      </c>
      <c r="H67" t="s">
        <v>108</v>
      </c>
      <c r="J67" s="14"/>
      <c r="K67" s="14"/>
      <c r="L67" s="14"/>
      <c r="M67" s="14"/>
      <c r="N67" s="14"/>
      <c r="O67" s="14"/>
      <c r="P67" s="14"/>
      <c r="Q67" s="14"/>
      <c r="R67" s="14"/>
      <c r="S67" s="14"/>
      <c r="T67" s="14"/>
      <c r="U67" s="14"/>
      <c r="V67" s="14"/>
      <c r="W67" s="14"/>
      <c r="X67" s="14"/>
      <c r="Y67" s="14"/>
      <c r="Z67" s="14"/>
      <c r="AA67" s="14"/>
      <c r="AB67" s="14"/>
      <c r="AC67" s="14"/>
      <c r="AD67" s="14"/>
      <c r="AE67" s="14"/>
      <c r="AF67" s="14"/>
      <c r="AG67" s="14"/>
      <c r="AH67" s="14"/>
      <c r="AI67" s="14"/>
      <c r="AJ67" s="14"/>
      <c r="AK67" s="14"/>
      <c r="AL67" s="14"/>
      <c r="AM67" s="14"/>
      <c r="AN67" s="14"/>
      <c r="AO67" s="14"/>
      <c r="AP67" s="14"/>
      <c r="AQ67" s="14"/>
      <c r="AR67" s="14"/>
      <c r="AS67" s="14"/>
      <c r="AT67" s="14"/>
      <c r="AU67" s="14"/>
      <c r="AV67" s="14"/>
      <c r="AW67" s="14"/>
      <c r="AX67" s="14"/>
      <c r="AY67" s="14"/>
      <c r="AZ67" s="14"/>
      <c r="BA67" s="14"/>
      <c r="BB67" s="14"/>
      <c r="BC67" s="14"/>
      <c r="BD67" s="14"/>
      <c r="BE67" s="14"/>
      <c r="BF67" s="14"/>
    </row>
    <row r="68" spans="1:58" ht="18" x14ac:dyDescent="0.35">
      <c r="A68" s="1" t="s">
        <v>128</v>
      </c>
      <c r="C68" s="1" t="s">
        <v>120</v>
      </c>
      <c r="E68" s="15">
        <f>IF(ISERROR(AVERAGE(J68:BF68)),0.000000001,AVERAGE(J68:BF68))</f>
        <v>1.0000000000000001E-9</v>
      </c>
      <c r="H68" s="1" t="s">
        <v>8</v>
      </c>
      <c r="J68" s="20" t="str">
        <f t="shared" ref="J68:BF68" si="11">IF(ISERROR(J66/J67),"",J66/J67)</f>
        <v/>
      </c>
      <c r="K68" s="20" t="str">
        <f t="shared" si="11"/>
        <v/>
      </c>
      <c r="L68" s="20" t="str">
        <f t="shared" si="11"/>
        <v/>
      </c>
      <c r="M68" s="20" t="str">
        <f t="shared" si="11"/>
        <v/>
      </c>
      <c r="N68" s="20" t="str">
        <f t="shared" si="11"/>
        <v/>
      </c>
      <c r="O68" s="20" t="str">
        <f t="shared" si="11"/>
        <v/>
      </c>
      <c r="P68" s="20" t="str">
        <f t="shared" si="11"/>
        <v/>
      </c>
      <c r="Q68" s="20" t="str">
        <f t="shared" si="11"/>
        <v/>
      </c>
      <c r="R68" s="20" t="str">
        <f t="shared" si="11"/>
        <v/>
      </c>
      <c r="S68" s="20" t="str">
        <f t="shared" si="11"/>
        <v/>
      </c>
      <c r="T68" s="20" t="str">
        <f t="shared" si="11"/>
        <v/>
      </c>
      <c r="U68" s="20" t="str">
        <f t="shared" si="11"/>
        <v/>
      </c>
      <c r="V68" s="20" t="str">
        <f t="shared" si="11"/>
        <v/>
      </c>
      <c r="W68" s="20" t="str">
        <f t="shared" si="11"/>
        <v/>
      </c>
      <c r="X68" s="20" t="str">
        <f t="shared" si="11"/>
        <v/>
      </c>
      <c r="Y68" s="20" t="str">
        <f t="shared" si="11"/>
        <v/>
      </c>
      <c r="Z68" s="20" t="str">
        <f t="shared" si="11"/>
        <v/>
      </c>
      <c r="AA68" s="20" t="str">
        <f t="shared" si="11"/>
        <v/>
      </c>
      <c r="AB68" s="20" t="str">
        <f t="shared" si="11"/>
        <v/>
      </c>
      <c r="AC68" s="20" t="str">
        <f t="shared" si="11"/>
        <v/>
      </c>
      <c r="AD68" s="20" t="str">
        <f t="shared" si="11"/>
        <v/>
      </c>
      <c r="AE68" s="20" t="str">
        <f t="shared" si="11"/>
        <v/>
      </c>
      <c r="AF68" s="20" t="str">
        <f t="shared" si="11"/>
        <v/>
      </c>
      <c r="AG68" s="20" t="str">
        <f t="shared" si="11"/>
        <v/>
      </c>
      <c r="AH68" s="20" t="str">
        <f t="shared" si="11"/>
        <v/>
      </c>
      <c r="AI68" s="20" t="str">
        <f t="shared" si="11"/>
        <v/>
      </c>
      <c r="AJ68" s="20" t="str">
        <f t="shared" si="11"/>
        <v/>
      </c>
      <c r="AK68" s="20" t="str">
        <f t="shared" si="11"/>
        <v/>
      </c>
      <c r="AL68" s="20" t="str">
        <f t="shared" si="11"/>
        <v/>
      </c>
      <c r="AM68" s="20" t="str">
        <f t="shared" si="11"/>
        <v/>
      </c>
      <c r="AN68" s="20" t="str">
        <f t="shared" si="11"/>
        <v/>
      </c>
      <c r="AO68" s="20" t="str">
        <f t="shared" si="11"/>
        <v/>
      </c>
      <c r="AP68" s="20" t="str">
        <f t="shared" si="11"/>
        <v/>
      </c>
      <c r="AQ68" s="20" t="str">
        <f t="shared" si="11"/>
        <v/>
      </c>
      <c r="AR68" s="20" t="str">
        <f t="shared" si="11"/>
        <v/>
      </c>
      <c r="AS68" s="20" t="str">
        <f t="shared" si="11"/>
        <v/>
      </c>
      <c r="AT68" s="20" t="str">
        <f t="shared" si="11"/>
        <v/>
      </c>
      <c r="AU68" s="20" t="str">
        <f t="shared" si="11"/>
        <v/>
      </c>
      <c r="AV68" s="20" t="str">
        <f t="shared" si="11"/>
        <v/>
      </c>
      <c r="AW68" s="20" t="str">
        <f t="shared" si="11"/>
        <v/>
      </c>
      <c r="AX68" s="20" t="str">
        <f t="shared" si="11"/>
        <v/>
      </c>
      <c r="AY68" s="20" t="str">
        <f t="shared" si="11"/>
        <v/>
      </c>
      <c r="AZ68" s="20" t="str">
        <f t="shared" si="11"/>
        <v/>
      </c>
      <c r="BA68" s="20" t="str">
        <f t="shared" si="11"/>
        <v/>
      </c>
      <c r="BB68" s="20" t="str">
        <f t="shared" si="11"/>
        <v/>
      </c>
      <c r="BC68" s="20" t="str">
        <f t="shared" si="11"/>
        <v/>
      </c>
      <c r="BD68" s="20" t="str">
        <f t="shared" si="11"/>
        <v/>
      </c>
      <c r="BE68" s="20" t="str">
        <f t="shared" si="11"/>
        <v/>
      </c>
      <c r="BF68" s="20" t="str">
        <f t="shared" si="11"/>
        <v/>
      </c>
    </row>
    <row r="69" spans="1:58" x14ac:dyDescent="0.25">
      <c r="A69" s="59" t="s">
        <v>125</v>
      </c>
      <c r="E69" s="28">
        <f>100*(E68*E67)/((E68*E67)+(SUM((E$17*E$19),(E$37*E$38),(E$42*E$43),(E$47*E$48),(E$52*E$53),(E$57*E$58),(E$62*E$63),(E$72*E$73),(E$77*E$78),(E$82*E$83))))</f>
        <v>0</v>
      </c>
    </row>
    <row r="70" spans="1:58" s="5" customFormat="1" ht="4.5" customHeight="1" x14ac:dyDescent="0.25">
      <c r="E70" s="6"/>
    </row>
    <row r="71" spans="1:58" ht="18" x14ac:dyDescent="0.35">
      <c r="A71" s="18" t="s">
        <v>145</v>
      </c>
      <c r="B71" s="7"/>
      <c r="C71" s="3" t="s">
        <v>80</v>
      </c>
      <c r="D71" s="7"/>
      <c r="E71" s="46" t="s">
        <v>169</v>
      </c>
      <c r="F71" s="7"/>
      <c r="G71" s="1" t="s">
        <v>99</v>
      </c>
      <c r="H71" t="s">
        <v>70</v>
      </c>
      <c r="I71" s="7"/>
      <c r="J71" s="14"/>
      <c r="K71" s="14"/>
      <c r="L71" s="14"/>
      <c r="M71" s="14"/>
      <c r="N71" s="14"/>
      <c r="O71" s="14"/>
      <c r="P71" s="14"/>
      <c r="Q71" s="14"/>
      <c r="R71" s="14"/>
      <c r="S71" s="14"/>
      <c r="T71" s="14"/>
      <c r="U71" s="14"/>
      <c r="V71" s="14"/>
      <c r="W71" s="14"/>
      <c r="X71" s="14"/>
      <c r="Y71" s="14"/>
      <c r="Z71" s="14"/>
      <c r="AA71" s="14"/>
      <c r="AB71" s="14"/>
      <c r="AC71" s="14"/>
      <c r="AD71" s="14"/>
      <c r="AE71" s="14"/>
      <c r="AF71" s="14"/>
      <c r="AG71" s="14"/>
      <c r="AH71" s="14"/>
      <c r="AI71" s="14"/>
      <c r="AJ71" s="14"/>
      <c r="AK71" s="14"/>
      <c r="AL71" s="14"/>
      <c r="AM71" s="14"/>
      <c r="AN71" s="14"/>
      <c r="AO71" s="14"/>
      <c r="AP71" s="14"/>
      <c r="AQ71" s="14"/>
      <c r="AR71" s="14"/>
      <c r="AS71" s="14"/>
      <c r="AT71" s="14"/>
      <c r="AU71" s="14"/>
      <c r="AV71" s="14"/>
      <c r="AW71" s="14"/>
      <c r="AX71" s="14"/>
      <c r="AY71" s="14"/>
      <c r="AZ71" s="14"/>
      <c r="BA71" s="14"/>
      <c r="BB71" s="14"/>
      <c r="BC71" s="14"/>
      <c r="BD71" s="14"/>
      <c r="BE71" s="14"/>
      <c r="BF71" s="14"/>
    </row>
    <row r="72" spans="1:58" ht="18" x14ac:dyDescent="0.35">
      <c r="A72" s="1" t="s">
        <v>0</v>
      </c>
      <c r="C72" s="49" t="s">
        <v>91</v>
      </c>
      <c r="E72" s="47"/>
      <c r="G72" s="1" t="s">
        <v>69</v>
      </c>
      <c r="H72" t="s">
        <v>109</v>
      </c>
      <c r="J72" s="14"/>
      <c r="K72" s="14"/>
      <c r="L72" s="14"/>
      <c r="M72" s="14"/>
      <c r="N72" s="14"/>
      <c r="O72" s="14"/>
      <c r="P72" s="14"/>
      <c r="Q72" s="14"/>
      <c r="R72" s="14"/>
      <c r="S72" s="14"/>
      <c r="T72" s="14"/>
      <c r="U72" s="14"/>
      <c r="V72" s="14"/>
      <c r="W72" s="14"/>
      <c r="X72" s="14"/>
      <c r="Y72" s="14"/>
      <c r="Z72" s="14"/>
      <c r="AA72" s="14"/>
      <c r="AB72" s="14"/>
      <c r="AC72" s="14"/>
      <c r="AD72" s="14"/>
      <c r="AE72" s="14"/>
      <c r="AF72" s="14"/>
      <c r="AG72" s="14"/>
      <c r="AH72" s="14"/>
      <c r="AI72" s="14"/>
      <c r="AJ72" s="14"/>
      <c r="AK72" s="14"/>
      <c r="AL72" s="14"/>
      <c r="AM72" s="14"/>
      <c r="AN72" s="14"/>
      <c r="AO72" s="14"/>
      <c r="AP72" s="14"/>
      <c r="AQ72" s="14"/>
      <c r="AR72" s="14"/>
      <c r="AS72" s="14"/>
      <c r="AT72" s="14"/>
      <c r="AU72" s="14"/>
      <c r="AV72" s="14"/>
      <c r="AW72" s="14"/>
      <c r="AX72" s="14"/>
      <c r="AY72" s="14"/>
      <c r="AZ72" s="14"/>
      <c r="BA72" s="14"/>
      <c r="BB72" s="14"/>
      <c r="BC72" s="14"/>
      <c r="BD72" s="14"/>
      <c r="BE72" s="14"/>
      <c r="BF72" s="14"/>
    </row>
    <row r="73" spans="1:58" ht="18" x14ac:dyDescent="0.35">
      <c r="A73" s="1" t="s">
        <v>128</v>
      </c>
      <c r="C73" s="1" t="s">
        <v>121</v>
      </c>
      <c r="E73" s="15">
        <f>IF(ISERROR(AVERAGE(J73:BF73)),0.000000001,AVERAGE(J73:BF73))</f>
        <v>1.0000000000000001E-9</v>
      </c>
      <c r="H73" s="1" t="s">
        <v>8</v>
      </c>
      <c r="J73" s="20" t="str">
        <f t="shared" ref="J73:BF73" si="12">IF(ISERROR(J71/J72),"",J71/J72)</f>
        <v/>
      </c>
      <c r="K73" s="20" t="str">
        <f t="shared" si="12"/>
        <v/>
      </c>
      <c r="L73" s="20" t="str">
        <f t="shared" si="12"/>
        <v/>
      </c>
      <c r="M73" s="20" t="str">
        <f t="shared" si="12"/>
        <v/>
      </c>
      <c r="N73" s="20" t="str">
        <f t="shared" si="12"/>
        <v/>
      </c>
      <c r="O73" s="20" t="str">
        <f t="shared" si="12"/>
        <v/>
      </c>
      <c r="P73" s="20" t="str">
        <f t="shared" si="12"/>
        <v/>
      </c>
      <c r="Q73" s="20" t="str">
        <f t="shared" si="12"/>
        <v/>
      </c>
      <c r="R73" s="20" t="str">
        <f t="shared" si="12"/>
        <v/>
      </c>
      <c r="S73" s="20" t="str">
        <f t="shared" si="12"/>
        <v/>
      </c>
      <c r="T73" s="20" t="str">
        <f t="shared" si="12"/>
        <v/>
      </c>
      <c r="U73" s="20" t="str">
        <f t="shared" si="12"/>
        <v/>
      </c>
      <c r="V73" s="20" t="str">
        <f t="shared" si="12"/>
        <v/>
      </c>
      <c r="W73" s="20" t="str">
        <f t="shared" si="12"/>
        <v/>
      </c>
      <c r="X73" s="20" t="str">
        <f t="shared" si="12"/>
        <v/>
      </c>
      <c r="Y73" s="20" t="str">
        <f t="shared" si="12"/>
        <v/>
      </c>
      <c r="Z73" s="20" t="str">
        <f t="shared" si="12"/>
        <v/>
      </c>
      <c r="AA73" s="20" t="str">
        <f t="shared" si="12"/>
        <v/>
      </c>
      <c r="AB73" s="20" t="str">
        <f t="shared" si="12"/>
        <v/>
      </c>
      <c r="AC73" s="20" t="str">
        <f t="shared" si="12"/>
        <v/>
      </c>
      <c r="AD73" s="20" t="str">
        <f t="shared" si="12"/>
        <v/>
      </c>
      <c r="AE73" s="20" t="str">
        <f t="shared" si="12"/>
        <v/>
      </c>
      <c r="AF73" s="20" t="str">
        <f t="shared" si="12"/>
        <v/>
      </c>
      <c r="AG73" s="20" t="str">
        <f t="shared" si="12"/>
        <v/>
      </c>
      <c r="AH73" s="20" t="str">
        <f t="shared" si="12"/>
        <v/>
      </c>
      <c r="AI73" s="20" t="str">
        <f t="shared" si="12"/>
        <v/>
      </c>
      <c r="AJ73" s="20" t="str">
        <f t="shared" si="12"/>
        <v/>
      </c>
      <c r="AK73" s="20" t="str">
        <f t="shared" si="12"/>
        <v/>
      </c>
      <c r="AL73" s="20" t="str">
        <f t="shared" si="12"/>
        <v/>
      </c>
      <c r="AM73" s="20" t="str">
        <f t="shared" si="12"/>
        <v/>
      </c>
      <c r="AN73" s="20" t="str">
        <f t="shared" si="12"/>
        <v/>
      </c>
      <c r="AO73" s="20" t="str">
        <f t="shared" si="12"/>
        <v/>
      </c>
      <c r="AP73" s="20" t="str">
        <f t="shared" si="12"/>
        <v/>
      </c>
      <c r="AQ73" s="20" t="str">
        <f t="shared" si="12"/>
        <v/>
      </c>
      <c r="AR73" s="20" t="str">
        <f t="shared" si="12"/>
        <v/>
      </c>
      <c r="AS73" s="20" t="str">
        <f t="shared" si="12"/>
        <v/>
      </c>
      <c r="AT73" s="20" t="str">
        <f t="shared" si="12"/>
        <v/>
      </c>
      <c r="AU73" s="20" t="str">
        <f t="shared" si="12"/>
        <v/>
      </c>
      <c r="AV73" s="20" t="str">
        <f t="shared" si="12"/>
        <v/>
      </c>
      <c r="AW73" s="20" t="str">
        <f t="shared" si="12"/>
        <v/>
      </c>
      <c r="AX73" s="20" t="str">
        <f t="shared" si="12"/>
        <v/>
      </c>
      <c r="AY73" s="20" t="str">
        <f t="shared" si="12"/>
        <v/>
      </c>
      <c r="AZ73" s="20" t="str">
        <f t="shared" si="12"/>
        <v/>
      </c>
      <c r="BA73" s="20" t="str">
        <f t="shared" si="12"/>
        <v/>
      </c>
      <c r="BB73" s="20" t="str">
        <f t="shared" si="12"/>
        <v/>
      </c>
      <c r="BC73" s="20" t="str">
        <f t="shared" si="12"/>
        <v/>
      </c>
      <c r="BD73" s="20" t="str">
        <f t="shared" si="12"/>
        <v/>
      </c>
      <c r="BE73" s="20" t="str">
        <f t="shared" si="12"/>
        <v/>
      </c>
      <c r="BF73" s="20" t="str">
        <f t="shared" si="12"/>
        <v/>
      </c>
    </row>
    <row r="74" spans="1:58" x14ac:dyDescent="0.25">
      <c r="A74" s="59" t="s">
        <v>125</v>
      </c>
      <c r="E74" s="28">
        <f>100*(E73*E72)/((E73*E72)+(SUM((E$17*E$19),(E$37*E$38),(E$42*E$43),(E$47*E$48),(E$52*E$53),(E$57*E$58),(E$62*E$63),(E$67*E$68),(E$77*E$78),(E$82*E$83))))</f>
        <v>0</v>
      </c>
    </row>
    <row r="75" spans="1:58" s="5" customFormat="1" ht="4.5" customHeight="1" x14ac:dyDescent="0.25">
      <c r="E75" s="6"/>
    </row>
    <row r="76" spans="1:58" ht="18" x14ac:dyDescent="0.35">
      <c r="A76" s="18" t="s">
        <v>146</v>
      </c>
      <c r="B76" s="7"/>
      <c r="C76" s="3" t="s">
        <v>81</v>
      </c>
      <c r="D76" s="7"/>
      <c r="E76" s="46" t="s">
        <v>170</v>
      </c>
      <c r="F76" s="7"/>
      <c r="G76" s="1" t="s">
        <v>100</v>
      </c>
      <c r="H76" t="s">
        <v>70</v>
      </c>
      <c r="I76" s="7"/>
      <c r="J76" s="14"/>
      <c r="K76" s="14"/>
      <c r="L76" s="14"/>
      <c r="M76" s="14"/>
      <c r="N76" s="14"/>
      <c r="O76" s="14"/>
      <c r="P76" s="14"/>
      <c r="Q76" s="14"/>
      <c r="R76" s="14"/>
      <c r="S76" s="14"/>
      <c r="T76" s="14"/>
      <c r="U76" s="14"/>
      <c r="V76" s="14"/>
      <c r="W76" s="14"/>
      <c r="X76" s="14"/>
      <c r="Y76" s="14"/>
      <c r="Z76" s="14"/>
      <c r="AA76" s="14"/>
      <c r="AB76" s="14"/>
      <c r="AC76" s="14"/>
      <c r="AD76" s="14"/>
      <c r="AE76" s="14"/>
      <c r="AF76" s="14"/>
      <c r="AG76" s="14"/>
      <c r="AH76" s="14"/>
      <c r="AI76" s="14"/>
      <c r="AJ76" s="14"/>
      <c r="AK76" s="14"/>
      <c r="AL76" s="14"/>
      <c r="AM76" s="14"/>
      <c r="AN76" s="14"/>
      <c r="AO76" s="14"/>
      <c r="AP76" s="14"/>
      <c r="AQ76" s="14"/>
      <c r="AR76" s="14"/>
      <c r="AS76" s="14"/>
      <c r="AT76" s="14"/>
      <c r="AU76" s="14"/>
      <c r="AV76" s="14"/>
      <c r="AW76" s="14"/>
      <c r="AX76" s="14"/>
      <c r="AY76" s="14"/>
      <c r="AZ76" s="14"/>
      <c r="BA76" s="14"/>
      <c r="BB76" s="14"/>
      <c r="BC76" s="14"/>
      <c r="BD76" s="14"/>
      <c r="BE76" s="14"/>
      <c r="BF76" s="14"/>
    </row>
    <row r="77" spans="1:58" ht="18" x14ac:dyDescent="0.35">
      <c r="A77" s="1" t="s">
        <v>0</v>
      </c>
      <c r="C77" s="49" t="s">
        <v>92</v>
      </c>
      <c r="E77" s="47"/>
      <c r="G77" s="1" t="s">
        <v>69</v>
      </c>
      <c r="H77" t="s">
        <v>110</v>
      </c>
      <c r="J77" s="14"/>
      <c r="K77" s="14"/>
      <c r="L77" s="14"/>
      <c r="M77" s="14"/>
      <c r="N77" s="14"/>
      <c r="O77" s="14"/>
      <c r="P77" s="14"/>
      <c r="Q77" s="14"/>
      <c r="R77" s="14"/>
      <c r="S77" s="14"/>
      <c r="T77" s="14"/>
      <c r="U77" s="14"/>
      <c r="V77" s="14"/>
      <c r="W77" s="14"/>
      <c r="X77" s="14"/>
      <c r="Y77" s="14"/>
      <c r="Z77" s="14"/>
      <c r="AA77" s="14"/>
      <c r="AB77" s="14"/>
      <c r="AC77" s="14"/>
      <c r="AD77" s="14"/>
      <c r="AE77" s="14"/>
      <c r="AF77" s="14"/>
      <c r="AG77" s="14"/>
      <c r="AH77" s="14"/>
      <c r="AI77" s="14"/>
      <c r="AJ77" s="14"/>
      <c r="AK77" s="14"/>
      <c r="AL77" s="14"/>
      <c r="AM77" s="14"/>
      <c r="AN77" s="14"/>
      <c r="AO77" s="14"/>
      <c r="AP77" s="14"/>
      <c r="AQ77" s="14"/>
      <c r="AR77" s="14"/>
      <c r="AS77" s="14"/>
      <c r="AT77" s="14"/>
      <c r="AU77" s="14"/>
      <c r="AV77" s="14"/>
      <c r="AW77" s="14"/>
      <c r="AX77" s="14"/>
      <c r="AY77" s="14"/>
      <c r="AZ77" s="14"/>
      <c r="BA77" s="14"/>
      <c r="BB77" s="14"/>
      <c r="BC77" s="14"/>
      <c r="BD77" s="14"/>
      <c r="BE77" s="14"/>
      <c r="BF77" s="14"/>
    </row>
    <row r="78" spans="1:58" ht="18" x14ac:dyDescent="0.35">
      <c r="A78" s="1" t="s">
        <v>128</v>
      </c>
      <c r="C78" s="1" t="s">
        <v>122</v>
      </c>
      <c r="E78" s="15">
        <f>IF(ISERROR(AVERAGE(J78:BF78)),0.000000001,AVERAGE(J78:BF78))</f>
        <v>1.0000000000000001E-9</v>
      </c>
      <c r="H78" s="1" t="s">
        <v>8</v>
      </c>
      <c r="J78" s="20" t="str">
        <f t="shared" ref="J78:BF78" si="13">IF(ISERROR(J76/J77),"",J76/J77)</f>
        <v/>
      </c>
      <c r="K78" s="20" t="str">
        <f t="shared" si="13"/>
        <v/>
      </c>
      <c r="L78" s="20" t="str">
        <f t="shared" si="13"/>
        <v/>
      </c>
      <c r="M78" s="20" t="str">
        <f t="shared" si="13"/>
        <v/>
      </c>
      <c r="N78" s="20" t="str">
        <f t="shared" si="13"/>
        <v/>
      </c>
      <c r="O78" s="20" t="str">
        <f t="shared" si="13"/>
        <v/>
      </c>
      <c r="P78" s="20" t="str">
        <f t="shared" si="13"/>
        <v/>
      </c>
      <c r="Q78" s="20" t="str">
        <f t="shared" si="13"/>
        <v/>
      </c>
      <c r="R78" s="20" t="str">
        <f t="shared" si="13"/>
        <v/>
      </c>
      <c r="S78" s="20" t="str">
        <f t="shared" si="13"/>
        <v/>
      </c>
      <c r="T78" s="20" t="str">
        <f t="shared" si="13"/>
        <v/>
      </c>
      <c r="U78" s="20" t="str">
        <f t="shared" si="13"/>
        <v/>
      </c>
      <c r="V78" s="20" t="str">
        <f t="shared" si="13"/>
        <v/>
      </c>
      <c r="W78" s="20" t="str">
        <f t="shared" si="13"/>
        <v/>
      </c>
      <c r="X78" s="20" t="str">
        <f t="shared" si="13"/>
        <v/>
      </c>
      <c r="Y78" s="20" t="str">
        <f t="shared" si="13"/>
        <v/>
      </c>
      <c r="Z78" s="20" t="str">
        <f t="shared" si="13"/>
        <v/>
      </c>
      <c r="AA78" s="20" t="str">
        <f t="shared" si="13"/>
        <v/>
      </c>
      <c r="AB78" s="20" t="str">
        <f t="shared" si="13"/>
        <v/>
      </c>
      <c r="AC78" s="20" t="str">
        <f t="shared" si="13"/>
        <v/>
      </c>
      <c r="AD78" s="20" t="str">
        <f t="shared" si="13"/>
        <v/>
      </c>
      <c r="AE78" s="20" t="str">
        <f t="shared" si="13"/>
        <v/>
      </c>
      <c r="AF78" s="20" t="str">
        <f t="shared" si="13"/>
        <v/>
      </c>
      <c r="AG78" s="20" t="str">
        <f t="shared" si="13"/>
        <v/>
      </c>
      <c r="AH78" s="20" t="str">
        <f t="shared" si="13"/>
        <v/>
      </c>
      <c r="AI78" s="20" t="str">
        <f t="shared" si="13"/>
        <v/>
      </c>
      <c r="AJ78" s="20" t="str">
        <f t="shared" si="13"/>
        <v/>
      </c>
      <c r="AK78" s="20" t="str">
        <f t="shared" si="13"/>
        <v/>
      </c>
      <c r="AL78" s="20" t="str">
        <f t="shared" si="13"/>
        <v/>
      </c>
      <c r="AM78" s="20" t="str">
        <f t="shared" si="13"/>
        <v/>
      </c>
      <c r="AN78" s="20" t="str">
        <f t="shared" si="13"/>
        <v/>
      </c>
      <c r="AO78" s="20" t="str">
        <f t="shared" si="13"/>
        <v/>
      </c>
      <c r="AP78" s="20" t="str">
        <f t="shared" si="13"/>
        <v/>
      </c>
      <c r="AQ78" s="20" t="str">
        <f t="shared" si="13"/>
        <v/>
      </c>
      <c r="AR78" s="20" t="str">
        <f t="shared" si="13"/>
        <v/>
      </c>
      <c r="AS78" s="20" t="str">
        <f t="shared" si="13"/>
        <v/>
      </c>
      <c r="AT78" s="20" t="str">
        <f t="shared" si="13"/>
        <v/>
      </c>
      <c r="AU78" s="20" t="str">
        <f t="shared" si="13"/>
        <v/>
      </c>
      <c r="AV78" s="20" t="str">
        <f t="shared" si="13"/>
        <v/>
      </c>
      <c r="AW78" s="20" t="str">
        <f t="shared" si="13"/>
        <v/>
      </c>
      <c r="AX78" s="20" t="str">
        <f t="shared" si="13"/>
        <v/>
      </c>
      <c r="AY78" s="20" t="str">
        <f t="shared" si="13"/>
        <v/>
      </c>
      <c r="AZ78" s="20" t="str">
        <f t="shared" si="13"/>
        <v/>
      </c>
      <c r="BA78" s="20" t="str">
        <f t="shared" si="13"/>
        <v/>
      </c>
      <c r="BB78" s="20" t="str">
        <f t="shared" si="13"/>
        <v/>
      </c>
      <c r="BC78" s="20" t="str">
        <f t="shared" si="13"/>
        <v/>
      </c>
      <c r="BD78" s="20" t="str">
        <f t="shared" si="13"/>
        <v/>
      </c>
      <c r="BE78" s="20" t="str">
        <f t="shared" si="13"/>
        <v/>
      </c>
      <c r="BF78" s="20" t="str">
        <f t="shared" si="13"/>
        <v/>
      </c>
    </row>
    <row r="79" spans="1:58" x14ac:dyDescent="0.25">
      <c r="A79" s="59" t="s">
        <v>125</v>
      </c>
      <c r="E79" s="28">
        <f>100*(E78*E77)/((E78*E77)+(SUM((E$17*E$19),(E$37*E$38),(E$42*E$43),(E$47*E$48),(E$52*E$53),(E$57*E$58),(E$62*E$63),(E$67*E$68),(E$72*E$73),(E$82*E$83))))</f>
        <v>0</v>
      </c>
    </row>
    <row r="80" spans="1:58" s="5" customFormat="1" ht="4.5" customHeight="1" x14ac:dyDescent="0.25">
      <c r="E80" s="6"/>
    </row>
    <row r="81" spans="1:60" ht="18" x14ac:dyDescent="0.35">
      <c r="A81" s="18" t="s">
        <v>147</v>
      </c>
      <c r="B81" s="7"/>
      <c r="C81" s="3" t="s">
        <v>82</v>
      </c>
      <c r="D81" s="7"/>
      <c r="E81" s="46" t="s">
        <v>171</v>
      </c>
      <c r="F81" s="7"/>
      <c r="G81" s="1" t="s">
        <v>101</v>
      </c>
      <c r="H81" t="s">
        <v>70</v>
      </c>
      <c r="I81" s="7"/>
      <c r="J81" s="14"/>
      <c r="K81" s="14"/>
      <c r="L81" s="14"/>
      <c r="M81" s="14"/>
      <c r="N81" s="14"/>
      <c r="O81" s="14"/>
      <c r="P81" s="14"/>
      <c r="Q81" s="14"/>
      <c r="R81" s="14"/>
      <c r="S81" s="14"/>
      <c r="T81" s="14"/>
      <c r="U81" s="14"/>
      <c r="V81" s="14"/>
      <c r="W81" s="14"/>
      <c r="X81" s="14"/>
      <c r="Y81" s="14"/>
      <c r="Z81" s="14"/>
      <c r="AA81" s="14"/>
      <c r="AB81" s="14"/>
      <c r="AC81" s="14"/>
      <c r="AD81" s="14"/>
      <c r="AE81" s="14"/>
      <c r="AF81" s="14"/>
      <c r="AG81" s="14"/>
      <c r="AH81" s="14"/>
      <c r="AI81" s="14"/>
      <c r="AJ81" s="14"/>
      <c r="AK81" s="14"/>
      <c r="AL81" s="14"/>
      <c r="AM81" s="14"/>
      <c r="AN81" s="14"/>
      <c r="AO81" s="14"/>
      <c r="AP81" s="14"/>
      <c r="AQ81" s="14"/>
      <c r="AR81" s="14"/>
      <c r="AS81" s="14"/>
      <c r="AT81" s="14"/>
      <c r="AU81" s="14"/>
      <c r="AV81" s="14"/>
      <c r="AW81" s="14"/>
      <c r="AX81" s="14"/>
      <c r="AY81" s="14"/>
      <c r="AZ81" s="14"/>
      <c r="BA81" s="14"/>
      <c r="BB81" s="14"/>
      <c r="BC81" s="14"/>
      <c r="BD81" s="14"/>
      <c r="BE81" s="14"/>
      <c r="BF81" s="14"/>
    </row>
    <row r="82" spans="1:60" ht="18" x14ac:dyDescent="0.35">
      <c r="A82" s="1" t="s">
        <v>0</v>
      </c>
      <c r="C82" s="49" t="s">
        <v>84</v>
      </c>
      <c r="E82" s="47"/>
      <c r="G82" s="1" t="s">
        <v>69</v>
      </c>
      <c r="H82" t="s">
        <v>111</v>
      </c>
      <c r="J82" s="14"/>
      <c r="K82" s="14"/>
      <c r="L82" s="14"/>
      <c r="M82" s="14"/>
      <c r="N82" s="14"/>
      <c r="O82" s="14"/>
      <c r="P82" s="14"/>
      <c r="Q82" s="14"/>
      <c r="R82" s="14"/>
      <c r="S82" s="14"/>
      <c r="T82" s="14"/>
      <c r="U82" s="14"/>
      <c r="V82" s="14"/>
      <c r="W82" s="14"/>
      <c r="X82" s="14"/>
      <c r="Y82" s="14"/>
      <c r="Z82" s="14"/>
      <c r="AA82" s="14"/>
      <c r="AB82" s="14"/>
      <c r="AC82" s="14"/>
      <c r="AD82" s="14"/>
      <c r="AE82" s="14"/>
      <c r="AF82" s="14"/>
      <c r="AG82" s="14"/>
      <c r="AH82" s="14"/>
      <c r="AI82" s="14"/>
      <c r="AJ82" s="14"/>
      <c r="AK82" s="14"/>
      <c r="AL82" s="14"/>
      <c r="AM82" s="14"/>
      <c r="AN82" s="14"/>
      <c r="AO82" s="14"/>
      <c r="AP82" s="14"/>
      <c r="AQ82" s="14"/>
      <c r="AR82" s="14"/>
      <c r="AS82" s="14"/>
      <c r="AT82" s="14"/>
      <c r="AU82" s="14"/>
      <c r="AV82" s="14"/>
      <c r="AW82" s="14"/>
      <c r="AX82" s="14"/>
      <c r="AY82" s="14"/>
      <c r="AZ82" s="14"/>
      <c r="BA82" s="14"/>
      <c r="BB82" s="14"/>
      <c r="BC82" s="14"/>
      <c r="BD82" s="14"/>
      <c r="BE82" s="14"/>
      <c r="BF82" s="14"/>
    </row>
    <row r="83" spans="1:60" ht="18" x14ac:dyDescent="0.35">
      <c r="A83" s="1" t="s">
        <v>128</v>
      </c>
      <c r="C83" s="1" t="s">
        <v>123</v>
      </c>
      <c r="E83" s="15">
        <f>IF(ISERROR(AVERAGE(J83:BF83)),0.000000001,AVERAGE(J83:BF83))</f>
        <v>1.0000000000000001E-9</v>
      </c>
      <c r="H83" s="1" t="s">
        <v>8</v>
      </c>
      <c r="J83" s="20" t="str">
        <f t="shared" ref="J83:BF83" si="14">IF(ISERROR(J81/J82),"",J81/J82)</f>
        <v/>
      </c>
      <c r="K83" s="20" t="str">
        <f t="shared" si="14"/>
        <v/>
      </c>
      <c r="L83" s="20" t="str">
        <f t="shared" si="14"/>
        <v/>
      </c>
      <c r="M83" s="20" t="str">
        <f t="shared" si="14"/>
        <v/>
      </c>
      <c r="N83" s="20" t="str">
        <f t="shared" si="14"/>
        <v/>
      </c>
      <c r="O83" s="20" t="str">
        <f t="shared" si="14"/>
        <v/>
      </c>
      <c r="P83" s="20" t="str">
        <f t="shared" si="14"/>
        <v/>
      </c>
      <c r="Q83" s="20" t="str">
        <f t="shared" si="14"/>
        <v/>
      </c>
      <c r="R83" s="20" t="str">
        <f t="shared" si="14"/>
        <v/>
      </c>
      <c r="S83" s="20" t="str">
        <f t="shared" si="14"/>
        <v/>
      </c>
      <c r="T83" s="20" t="str">
        <f t="shared" si="14"/>
        <v/>
      </c>
      <c r="U83" s="20" t="str">
        <f t="shared" si="14"/>
        <v/>
      </c>
      <c r="V83" s="20" t="str">
        <f t="shared" si="14"/>
        <v/>
      </c>
      <c r="W83" s="20" t="str">
        <f t="shared" si="14"/>
        <v/>
      </c>
      <c r="X83" s="20" t="str">
        <f t="shared" si="14"/>
        <v/>
      </c>
      <c r="Y83" s="20" t="str">
        <f t="shared" si="14"/>
        <v/>
      </c>
      <c r="Z83" s="20" t="str">
        <f t="shared" si="14"/>
        <v/>
      </c>
      <c r="AA83" s="20" t="str">
        <f t="shared" si="14"/>
        <v/>
      </c>
      <c r="AB83" s="20" t="str">
        <f t="shared" si="14"/>
        <v/>
      </c>
      <c r="AC83" s="20" t="str">
        <f t="shared" si="14"/>
        <v/>
      </c>
      <c r="AD83" s="20" t="str">
        <f t="shared" si="14"/>
        <v/>
      </c>
      <c r="AE83" s="20" t="str">
        <f t="shared" si="14"/>
        <v/>
      </c>
      <c r="AF83" s="20" t="str">
        <f t="shared" si="14"/>
        <v/>
      </c>
      <c r="AG83" s="20" t="str">
        <f t="shared" si="14"/>
        <v/>
      </c>
      <c r="AH83" s="20" t="str">
        <f t="shared" si="14"/>
        <v/>
      </c>
      <c r="AI83" s="20" t="str">
        <f t="shared" si="14"/>
        <v/>
      </c>
      <c r="AJ83" s="20" t="str">
        <f t="shared" si="14"/>
        <v/>
      </c>
      <c r="AK83" s="20" t="str">
        <f t="shared" si="14"/>
        <v/>
      </c>
      <c r="AL83" s="20" t="str">
        <f t="shared" si="14"/>
        <v/>
      </c>
      <c r="AM83" s="20" t="str">
        <f t="shared" si="14"/>
        <v/>
      </c>
      <c r="AN83" s="20" t="str">
        <f t="shared" si="14"/>
        <v/>
      </c>
      <c r="AO83" s="20" t="str">
        <f t="shared" si="14"/>
        <v/>
      </c>
      <c r="AP83" s="20" t="str">
        <f t="shared" si="14"/>
        <v/>
      </c>
      <c r="AQ83" s="20" t="str">
        <f t="shared" si="14"/>
        <v/>
      </c>
      <c r="AR83" s="20" t="str">
        <f t="shared" si="14"/>
        <v/>
      </c>
      <c r="AS83" s="20" t="str">
        <f t="shared" si="14"/>
        <v/>
      </c>
      <c r="AT83" s="20" t="str">
        <f t="shared" si="14"/>
        <v/>
      </c>
      <c r="AU83" s="20" t="str">
        <f t="shared" si="14"/>
        <v/>
      </c>
      <c r="AV83" s="20" t="str">
        <f t="shared" si="14"/>
        <v/>
      </c>
      <c r="AW83" s="20" t="str">
        <f t="shared" si="14"/>
        <v/>
      </c>
      <c r="AX83" s="20" t="str">
        <f t="shared" si="14"/>
        <v/>
      </c>
      <c r="AY83" s="20" t="str">
        <f t="shared" si="14"/>
        <v/>
      </c>
      <c r="AZ83" s="20" t="str">
        <f t="shared" si="14"/>
        <v/>
      </c>
      <c r="BA83" s="20" t="str">
        <f t="shared" si="14"/>
        <v/>
      </c>
      <c r="BB83" s="20" t="str">
        <f t="shared" si="14"/>
        <v/>
      </c>
      <c r="BC83" s="20" t="str">
        <f t="shared" si="14"/>
        <v/>
      </c>
      <c r="BD83" s="20" t="str">
        <f t="shared" si="14"/>
        <v/>
      </c>
      <c r="BE83" s="20" t="str">
        <f t="shared" si="14"/>
        <v/>
      </c>
      <c r="BF83" s="20" t="str">
        <f t="shared" si="14"/>
        <v/>
      </c>
    </row>
    <row r="84" spans="1:60" x14ac:dyDescent="0.25">
      <c r="A84" s="59" t="s">
        <v>125</v>
      </c>
      <c r="E84" s="28">
        <f>100*(E83*E82)/((E83*E82)+(SUM((E$17*E$19),(E$37*E$38),(E$42*E$43),(E$47*E$48),(E$52*E$53),(E$57*E$58),(E$62*E$63),(E$67*E$68),(E$72*E$73),(E$77*E$78))))</f>
        <v>0</v>
      </c>
    </row>
    <row r="85" spans="1:60" s="5" customFormat="1" ht="4.5" customHeight="1" x14ac:dyDescent="0.25">
      <c r="E85" s="6"/>
    </row>
    <row r="86" spans="1:60" ht="18.75" x14ac:dyDescent="0.3">
      <c r="A86" s="74" t="s">
        <v>161</v>
      </c>
      <c r="B86" s="74"/>
      <c r="C86" s="74"/>
      <c r="D86" s="74"/>
      <c r="E86" s="74"/>
    </row>
    <row r="87" spans="1:60" s="5" customFormat="1" ht="4.5" customHeight="1" x14ac:dyDescent="0.25">
      <c r="E87" s="6"/>
    </row>
    <row r="88" spans="1:60" ht="15.75" x14ac:dyDescent="0.25">
      <c r="A88" s="2" t="s">
        <v>7</v>
      </c>
    </row>
    <row r="90" spans="1:60" s="5" customFormat="1" x14ac:dyDescent="0.25">
      <c r="A90" s="8" t="s">
        <v>12</v>
      </c>
      <c r="C90"/>
      <c r="E90" s="60"/>
      <c r="G90"/>
      <c r="H90"/>
      <c r="J90"/>
      <c r="K90"/>
      <c r="L90"/>
      <c r="M90"/>
      <c r="N90"/>
      <c r="O90"/>
      <c r="P90"/>
      <c r="Q90"/>
      <c r="R90"/>
      <c r="S90"/>
      <c r="T90"/>
      <c r="U90"/>
      <c r="V90"/>
      <c r="W90"/>
      <c r="X90"/>
      <c r="Y90"/>
      <c r="Z90"/>
      <c r="AA90"/>
      <c r="AB90"/>
      <c r="AC90"/>
      <c r="AD90"/>
      <c r="AE90"/>
      <c r="AF90"/>
      <c r="AG90"/>
      <c r="AH90"/>
      <c r="AI90"/>
      <c r="AJ90"/>
      <c r="AK90"/>
      <c r="AL90"/>
      <c r="AM90"/>
      <c r="AN90"/>
      <c r="AO90"/>
      <c r="AP90"/>
      <c r="AQ90"/>
      <c r="AR90"/>
      <c r="AS90"/>
      <c r="AT90"/>
      <c r="AU90"/>
      <c r="AV90"/>
      <c r="AW90"/>
      <c r="AX90"/>
      <c r="AY90"/>
      <c r="AZ90"/>
      <c r="BA90"/>
      <c r="BB90"/>
      <c r="BC90"/>
      <c r="BD90"/>
      <c r="BE90"/>
      <c r="BF90"/>
      <c r="BG90"/>
      <c r="BH90"/>
    </row>
  </sheetData>
  <protectedRanges>
    <protectedRange sqref="J22:BF22" name="InegralsTargetAnalyte"/>
    <protectedRange sqref="J16:BF18" name="IntegralsChemicalshiftsProtons"/>
    <protectedRange sqref="G16:G18" name="TargetAnalytePurestIntegral"/>
    <protectedRange sqref="E16:E17" name="TargetAnalyteInfo"/>
    <protectedRange sqref="J26:BF27" name="Assignments"/>
    <protectedRange sqref="E36:E37" name="Impurity1info"/>
    <protectedRange sqref="E41:E42" name="Impurity2info"/>
    <protectedRange sqref="E46:E47" name="Impurity3info"/>
    <protectedRange sqref="E51:E52" name="Impurity4info"/>
    <protectedRange sqref="E56:E57" name="Impurity5info"/>
    <protectedRange sqref="E61:E62" name="Impurity6info"/>
    <protectedRange sqref="E66:E67" name="Impurity7info"/>
    <protectedRange sqref="E71:E72" name="Impurity8info"/>
    <protectedRange sqref="E76:E77" name="Impurity9info"/>
    <protectedRange sqref="E81:E82" name="Impurity10info"/>
    <protectedRange sqref="J36:BF37" name="IntegralsImpurity1"/>
    <protectedRange sqref="J41:BF42" name="IntegralsImpurity2"/>
    <protectedRange sqref="J46:BF47" name="IntegralsImpurity3"/>
    <protectedRange sqref="J51:BF52" name="IntegralsImpurity4"/>
    <protectedRange sqref="J56:BF57" name="IntegralsImpurity5"/>
    <protectedRange sqref="J61:BF62" name="IntegralsImpurity6"/>
    <protectedRange sqref="J66:BF67" name="IntegralsImpurity7"/>
    <protectedRange sqref="J71:BF72" name="IntegralsImpurity8"/>
    <protectedRange sqref="J76:BF77" name="IntegralsImpurity9"/>
    <protectedRange sqref="J81:BF82" name="IntegralsImpurity10"/>
  </protectedRanges>
  <mergeCells count="38">
    <mergeCell ref="J30:BF30"/>
    <mergeCell ref="G34:H34"/>
    <mergeCell ref="A86:E86"/>
    <mergeCell ref="J19:BF19"/>
    <mergeCell ref="A21:E21"/>
    <mergeCell ref="J23:BF23"/>
    <mergeCell ref="A25:E25"/>
    <mergeCell ref="A29:D29"/>
    <mergeCell ref="J29:BF29"/>
    <mergeCell ref="V10:W10"/>
    <mergeCell ref="X10:Y10"/>
    <mergeCell ref="Z10:AA10"/>
    <mergeCell ref="AB10:AC10"/>
    <mergeCell ref="A12:E12"/>
    <mergeCell ref="A14:E14"/>
    <mergeCell ref="J14:BF14"/>
    <mergeCell ref="V9:W9"/>
    <mergeCell ref="X9:Y9"/>
    <mergeCell ref="Z9:AA9"/>
    <mergeCell ref="AB9:AC9"/>
    <mergeCell ref="J10:K10"/>
    <mergeCell ref="L10:M10"/>
    <mergeCell ref="N10:O10"/>
    <mergeCell ref="P10:Q10"/>
    <mergeCell ref="R10:S10"/>
    <mergeCell ref="T10:U10"/>
    <mergeCell ref="J9:K9"/>
    <mergeCell ref="L9:M9"/>
    <mergeCell ref="N9:O9"/>
    <mergeCell ref="P9:Q9"/>
    <mergeCell ref="R9:S9"/>
    <mergeCell ref="T9:U9"/>
    <mergeCell ref="A1:C1"/>
    <mergeCell ref="E1:E2"/>
    <mergeCell ref="A2:C2"/>
    <mergeCell ref="A3:C3"/>
    <mergeCell ref="C6:C7"/>
    <mergeCell ref="A9:A10"/>
  </mergeCells>
  <printOptions horizontalCentered="1"/>
  <pageMargins left="0.45" right="0.45" top="0.5" bottom="0.5" header="0.3" footer="0.3"/>
  <pageSetup scale="43" orientation="landscape" r:id="rId1"/>
  <headerFooter>
    <oddHeader>&amp;L&amp;12qHNMR Workbook&amp;C&amp;12Normalization (100%) Method&amp;R&amp;12gfp@uic.edu</oddHeader>
    <oddFooter>&amp;L&amp;12&amp;F&amp;R&amp;12Page &amp;P of &amp;N</oddFooter>
  </headerFooter>
  <colBreaks count="1" manualBreakCount="1">
    <brk id="29" max="86"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Disclaimer-License</vt:lpstr>
      <vt:lpstr>Normalization_100%_qHNMR</vt:lpstr>
      <vt:lpstr>Normalization_100%_qHNMR_Purest</vt:lpstr>
      <vt:lpstr>'Normalization_100%_qHNMR'!Print_Area</vt:lpstr>
      <vt:lpstr>'Normalization_100%_qHNMR_Purest'!Print_Area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gfp</dc:creator>
  <cp:lastModifiedBy>BJO</cp:lastModifiedBy>
  <cp:lastPrinted>2014-05-11T23:59:37Z</cp:lastPrinted>
  <dcterms:created xsi:type="dcterms:W3CDTF">2014-03-02T14:48:04Z</dcterms:created>
  <dcterms:modified xsi:type="dcterms:W3CDTF">2014-10-16T15:26:38Z</dcterms:modified>
</cp:coreProperties>
</file>